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ьфия\Desktop\Типовое меню\"/>
    </mc:Choice>
  </mc:AlternateContent>
  <bookViews>
    <workbookView xWindow="120" yWindow="135" windowWidth="28695" windowHeight="15075"/>
  </bookViews>
  <sheets>
    <sheet name="tmМЕНЮ" sheetId="4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L140" i="4" l="1"/>
  <c r="G140" i="4"/>
  <c r="H140" i="4"/>
  <c r="I140" i="4"/>
  <c r="J140" i="4"/>
  <c r="F140" i="4"/>
  <c r="L139" i="4"/>
  <c r="G139" i="4"/>
  <c r="H139" i="4"/>
  <c r="I139" i="4"/>
  <c r="J139" i="4"/>
  <c r="F139" i="4"/>
  <c r="L132" i="4"/>
  <c r="G132" i="4"/>
  <c r="H132" i="4"/>
  <c r="I132" i="4"/>
  <c r="J132" i="4"/>
  <c r="F132" i="4"/>
  <c r="L126" i="4"/>
  <c r="G126" i="4"/>
  <c r="H126" i="4"/>
  <c r="I126" i="4"/>
  <c r="J126" i="4"/>
  <c r="F126" i="4"/>
  <c r="L118" i="4"/>
  <c r="G118" i="4"/>
  <c r="H118" i="4"/>
  <c r="H127" i="4" s="1"/>
  <c r="I118" i="4"/>
  <c r="J118" i="4"/>
  <c r="F118" i="4"/>
  <c r="L111" i="4"/>
  <c r="G111" i="4"/>
  <c r="H111" i="4"/>
  <c r="I111" i="4"/>
  <c r="J111" i="4"/>
  <c r="F111" i="4"/>
  <c r="L103" i="4"/>
  <c r="G103" i="4"/>
  <c r="H103" i="4"/>
  <c r="I103" i="4"/>
  <c r="I112" i="4" s="1"/>
  <c r="J103" i="4"/>
  <c r="F103" i="4"/>
  <c r="L97" i="4"/>
  <c r="G97" i="4"/>
  <c r="H97" i="4"/>
  <c r="I97" i="4"/>
  <c r="J97" i="4"/>
  <c r="F97" i="4"/>
  <c r="L91" i="4"/>
  <c r="G91" i="4"/>
  <c r="H91" i="4"/>
  <c r="I91" i="4"/>
  <c r="J91" i="4"/>
  <c r="F91" i="4"/>
  <c r="L86" i="4"/>
  <c r="G86" i="4"/>
  <c r="H86" i="4"/>
  <c r="I86" i="4"/>
  <c r="J86" i="4"/>
  <c r="F86" i="4"/>
  <c r="L79" i="4"/>
  <c r="G79" i="4"/>
  <c r="H79" i="4"/>
  <c r="I79" i="4"/>
  <c r="J79" i="4"/>
  <c r="F79" i="4"/>
  <c r="L72" i="4"/>
  <c r="G72" i="4"/>
  <c r="H72" i="4"/>
  <c r="I72" i="4"/>
  <c r="J72" i="4"/>
  <c r="F72" i="4"/>
  <c r="L65" i="4"/>
  <c r="G65" i="4"/>
  <c r="H65" i="4"/>
  <c r="I65" i="4"/>
  <c r="I73" i="4" s="1"/>
  <c r="J65" i="4"/>
  <c r="F65" i="4"/>
  <c r="L58" i="4"/>
  <c r="G58" i="4"/>
  <c r="H58" i="4"/>
  <c r="I58" i="4"/>
  <c r="J58" i="4"/>
  <c r="F58" i="4"/>
  <c r="L50" i="4"/>
  <c r="G50" i="4"/>
  <c r="H50" i="4"/>
  <c r="I50" i="4"/>
  <c r="J50" i="4"/>
  <c r="F50" i="4"/>
  <c r="L44" i="4"/>
  <c r="F36" i="4"/>
  <c r="L43" i="4"/>
  <c r="G43" i="4"/>
  <c r="H43" i="4"/>
  <c r="I43" i="4"/>
  <c r="J43" i="4"/>
  <c r="F43" i="4"/>
  <c r="L36" i="4"/>
  <c r="G36" i="4"/>
  <c r="H36" i="4"/>
  <c r="I36" i="4"/>
  <c r="J36" i="4"/>
  <c r="L30" i="4"/>
  <c r="G30" i="4"/>
  <c r="H30" i="4"/>
  <c r="I30" i="4"/>
  <c r="J30" i="4"/>
  <c r="F30" i="4"/>
  <c r="L24" i="4"/>
  <c r="G24" i="4"/>
  <c r="H24" i="4"/>
  <c r="I24" i="4"/>
  <c r="J24" i="4"/>
  <c r="F24" i="4"/>
  <c r="L19" i="4"/>
  <c r="G19" i="4"/>
  <c r="H19" i="4"/>
  <c r="I19" i="4"/>
  <c r="J19" i="4"/>
  <c r="F19" i="4"/>
  <c r="L11" i="4"/>
  <c r="G11" i="4"/>
  <c r="H11" i="4"/>
  <c r="I11" i="4"/>
  <c r="J11" i="4"/>
  <c r="F11" i="4"/>
  <c r="L127" i="4" l="1"/>
  <c r="F127" i="4"/>
  <c r="J127" i="4"/>
  <c r="G127" i="4"/>
  <c r="J44" i="4"/>
  <c r="H87" i="4"/>
  <c r="H112" i="4"/>
  <c r="H59" i="4"/>
  <c r="H141" i="4" s="1"/>
  <c r="G112" i="4"/>
  <c r="I127" i="4"/>
  <c r="L112" i="4"/>
  <c r="F112" i="4"/>
  <c r="J112" i="4"/>
  <c r="G59" i="4"/>
  <c r="F73" i="4"/>
  <c r="G87" i="4"/>
  <c r="L87" i="4"/>
  <c r="F87" i="4"/>
  <c r="J59" i="4"/>
  <c r="L73" i="4"/>
  <c r="H73" i="4"/>
  <c r="G73" i="4"/>
  <c r="J87" i="4"/>
  <c r="I87" i="4"/>
  <c r="L59" i="4"/>
  <c r="J73" i="4"/>
  <c r="F59" i="4"/>
  <c r="I59" i="4"/>
  <c r="G44" i="4"/>
  <c r="H44" i="4"/>
  <c r="F31" i="4"/>
  <c r="H31" i="4"/>
  <c r="I44" i="4"/>
  <c r="F44" i="4"/>
  <c r="I31" i="4"/>
  <c r="G20" i="4"/>
  <c r="F20" i="4"/>
  <c r="L31" i="4"/>
  <c r="G31" i="4"/>
  <c r="J20" i="4"/>
  <c r="J31" i="4"/>
  <c r="I20" i="4"/>
  <c r="H20" i="4"/>
  <c r="L20" i="4"/>
  <c r="G141" i="4" l="1"/>
  <c r="J141" i="4"/>
  <c r="F141" i="4"/>
  <c r="I141" i="4"/>
</calcChain>
</file>

<file path=xl/sharedStrings.xml><?xml version="1.0" encoding="utf-8"?>
<sst xmlns="http://schemas.openxmlformats.org/spreadsheetml/2006/main" count="399" uniqueCount="139">
  <si>
    <t>Школа</t>
  </si>
  <si>
    <t>Неделя</t>
  </si>
  <si>
    <t>Деньнедели</t>
  </si>
  <si>
    <t>Приём пищи</t>
  </si>
  <si>
    <t>Раздел меню</t>
  </si>
  <si>
    <t>Блюдо</t>
  </si>
  <si>
    <t>Вес,гр</t>
  </si>
  <si>
    <t>Белки</t>
  </si>
  <si>
    <t>Жиры</t>
  </si>
  <si>
    <t>Углеводы</t>
  </si>
  <si>
    <t>Калорийность</t>
  </si>
  <si>
    <t>№ рец.</t>
  </si>
  <si>
    <t>Цена</t>
  </si>
  <si>
    <t>завтрак</t>
  </si>
  <si>
    <t>2 блюдо</t>
  </si>
  <si>
    <t>Каша молочная пшенная</t>
  </si>
  <si>
    <t>19,90</t>
  </si>
  <si>
    <t>закуска</t>
  </si>
  <si>
    <t xml:space="preserve">Масло сливочное </t>
  </si>
  <si>
    <t>8,70</t>
  </si>
  <si>
    <t>напиток</t>
  </si>
  <si>
    <t>Чай с сахаром</t>
  </si>
  <si>
    <t>3,17</t>
  </si>
  <si>
    <t>хлеб</t>
  </si>
  <si>
    <t>Хлеб пшеничный обогащенный йодатом калия</t>
  </si>
  <si>
    <t>1,55</t>
  </si>
  <si>
    <t>фрукты</t>
  </si>
  <si>
    <t>20,62</t>
  </si>
  <si>
    <t>итого</t>
  </si>
  <si>
    <t>обед</t>
  </si>
  <si>
    <t>1 блюдо</t>
  </si>
  <si>
    <t>Щи из свежей капусты с картофелем со сметаной</t>
  </si>
  <si>
    <t>10,46</t>
  </si>
  <si>
    <t>Фрикадельки куриные,</t>
  </si>
  <si>
    <t>44,55</t>
  </si>
  <si>
    <t>гарнир</t>
  </si>
  <si>
    <t xml:space="preserve">Каша рассыпчатая гречневая </t>
  </si>
  <si>
    <t>12,18</t>
  </si>
  <si>
    <t>соус</t>
  </si>
  <si>
    <t>Соус сметанный</t>
  </si>
  <si>
    <t>2,04</t>
  </si>
  <si>
    <t>Компот из сухофруктов</t>
  </si>
  <si>
    <t>8,24</t>
  </si>
  <si>
    <t>Хлеб ржано-пшеничный обогащенный йодатом калия</t>
  </si>
  <si>
    <t>1,13</t>
  </si>
  <si>
    <t xml:space="preserve">Плов из птицы </t>
  </si>
  <si>
    <t>57,58</t>
  </si>
  <si>
    <t>Чай с медом</t>
  </si>
  <si>
    <t>5,45</t>
  </si>
  <si>
    <t>Рассольник "Ленинградский" с перловой крупой со сметаной.</t>
  </si>
  <si>
    <t>19,58</t>
  </si>
  <si>
    <t xml:space="preserve">Компот из клубники </t>
  </si>
  <si>
    <t>11,86</t>
  </si>
  <si>
    <t>Запеканка из творога с морковью  с молоком сгущённым</t>
  </si>
  <si>
    <t>46,82</t>
  </si>
  <si>
    <t>Сыр (порционно)</t>
  </si>
  <si>
    <t>Чай с лимоном</t>
  </si>
  <si>
    <t>5,41</t>
  </si>
  <si>
    <t>Суп с бобовыми</t>
  </si>
  <si>
    <t>6,99</t>
  </si>
  <si>
    <t>Птица тушеная в соусе (кур.филе)</t>
  </si>
  <si>
    <t>43,24</t>
  </si>
  <si>
    <t xml:space="preserve">Макароны отварные </t>
  </si>
  <si>
    <t>10,71</t>
  </si>
  <si>
    <t>Кисель "Витошка" (витамины и кальций)</t>
  </si>
  <si>
    <t>15,45</t>
  </si>
  <si>
    <t>Котлета рыбная из горбуши.</t>
  </si>
  <si>
    <t>33,28</t>
  </si>
  <si>
    <t>Пюре картофельное</t>
  </si>
  <si>
    <t>16,31</t>
  </si>
  <si>
    <t xml:space="preserve">Чай с натуральным молоком </t>
  </si>
  <si>
    <t>7,77</t>
  </si>
  <si>
    <t>Суп из овощей со сметаной</t>
  </si>
  <si>
    <t>10,95</t>
  </si>
  <si>
    <t>Напиток "Витошка" (витамины и кальций)</t>
  </si>
  <si>
    <t>13,04</t>
  </si>
  <si>
    <t>Суп молочный с вермишелью</t>
  </si>
  <si>
    <t>12,56</t>
  </si>
  <si>
    <t>7,84</t>
  </si>
  <si>
    <t>Чай с молоком сгущенным</t>
  </si>
  <si>
    <t>8,34</t>
  </si>
  <si>
    <t>Борщ с капустой и картофелем со сметаной</t>
  </si>
  <si>
    <t>12,43</t>
  </si>
  <si>
    <t>Гуляш из куриного филе.</t>
  </si>
  <si>
    <t>38,63</t>
  </si>
  <si>
    <t>Компот из вишни</t>
  </si>
  <si>
    <t>15,05</t>
  </si>
  <si>
    <t xml:space="preserve">Каша из хлопьев овсяных "Геркулес" </t>
  </si>
  <si>
    <t>17,24</t>
  </si>
  <si>
    <t>Тефтели мясные с соусом</t>
  </si>
  <si>
    <t>40,74</t>
  </si>
  <si>
    <t>175,00</t>
  </si>
  <si>
    <t>Суп с бобовыми.</t>
  </si>
  <si>
    <t>8,57</t>
  </si>
  <si>
    <t>1210,00</t>
  </si>
  <si>
    <t>65,00</t>
  </si>
  <si>
    <t>65,0</t>
  </si>
  <si>
    <t>1268,00</t>
  </si>
  <si>
    <t>167,66</t>
  </si>
  <si>
    <t>Макароны отварные с сыром</t>
  </si>
  <si>
    <t>39,00</t>
  </si>
  <si>
    <t xml:space="preserve">Йогурт </t>
  </si>
  <si>
    <t>17,94</t>
  </si>
  <si>
    <t>Биточки рубленые из птицы.</t>
  </si>
  <si>
    <t>43,28</t>
  </si>
  <si>
    <t>Макароны отварные с овощами</t>
  </si>
  <si>
    <t>11,47</t>
  </si>
  <si>
    <t>Компот "Ассорти" из свежих ягод</t>
  </si>
  <si>
    <t>10,06</t>
  </si>
  <si>
    <t>Котлета рыбная.</t>
  </si>
  <si>
    <t>38,78</t>
  </si>
  <si>
    <t>Соус сметанный с томатом</t>
  </si>
  <si>
    <t>3,26</t>
  </si>
  <si>
    <t>Суп картофельный  с вермишелью</t>
  </si>
  <si>
    <t>7,49</t>
  </si>
  <si>
    <t>Компот из черной смородины</t>
  </si>
  <si>
    <t>13,82</t>
  </si>
  <si>
    <t>Рассольник "Ленинградский" с перловой крупой со сметаной</t>
  </si>
  <si>
    <t>15,21</t>
  </si>
  <si>
    <t>Компот "Ассорти" с вишней и яблоком</t>
  </si>
  <si>
    <t>8,92</t>
  </si>
  <si>
    <t>1607,24</t>
  </si>
  <si>
    <t>Утвердил:</t>
  </si>
  <si>
    <t>должность</t>
  </si>
  <si>
    <t>ИП Ляпко И.Г.</t>
  </si>
  <si>
    <t>Типовое примерное меню приготавливаемых блюд</t>
  </si>
  <si>
    <t>фамилия</t>
  </si>
  <si>
    <t>Ляпко Ирина Геннадьевна</t>
  </si>
  <si>
    <t>Возрастная категория</t>
  </si>
  <si>
    <t>7-11 лет</t>
  </si>
  <si>
    <t>дата</t>
  </si>
  <si>
    <t>день</t>
  </si>
  <si>
    <t>месяц</t>
  </si>
  <si>
    <t>год</t>
  </si>
  <si>
    <t>итого за день:</t>
  </si>
  <si>
    <t>Яблоко</t>
  </si>
  <si>
    <t>КС</t>
  </si>
  <si>
    <t>Среднее значение за период:</t>
  </si>
  <si>
    <t>Рис припущенный с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</si>
</sst>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FF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2" xfId="0" applyFont="1" applyFill="1" applyBorder="1" applyProtection="1"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2" fillId="3" borderId="2" xfId="0" applyFont="1" applyFill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0" fillId="4" borderId="6" xfId="0" applyFill="1" applyBorder="1" applyAlignment="1"/>
    <xf numFmtId="0" fontId="0" fillId="4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workbookViewId="0">
      <pane ySplit="5" topLeftCell="A6" activePane="bottomLeft" state="frozenSplit"/>
      <selection pane="bottomLeft" activeCell="Q57" sqref="Q57"/>
    </sheetView>
  </sheetViews>
  <sheetFormatPr defaultRowHeight="15" x14ac:dyDescent="0.25"/>
  <cols>
    <col min="1" max="1" width="7.85546875" style="1" bestFit="1" customWidth="1"/>
    <col min="2" max="3" width="12.5703125" style="2" bestFit="1" customWidth="1"/>
    <col min="4" max="4" width="16.5703125" style="27" customWidth="1"/>
    <col min="5" max="5" width="59.140625" style="27" bestFit="1" customWidth="1"/>
    <col min="6" max="6" width="9.85546875" style="28" bestFit="1" customWidth="1"/>
    <col min="7" max="7" width="11.7109375" style="28" customWidth="1"/>
    <col min="8" max="8" width="6.42578125" style="28" bestFit="1" customWidth="1"/>
    <col min="9" max="9" width="9.85546875" style="28" bestFit="1" customWidth="1"/>
    <col min="10" max="10" width="14" style="28" bestFit="1" customWidth="1"/>
    <col min="11" max="12" width="9.140625" style="28"/>
  </cols>
  <sheetData>
    <row r="1" spans="1:12" x14ac:dyDescent="0.25">
      <c r="A1" s="5" t="s">
        <v>0</v>
      </c>
      <c r="B1" s="6"/>
      <c r="C1" s="30"/>
      <c r="D1" s="31"/>
      <c r="E1" s="31"/>
      <c r="F1" s="7" t="s">
        <v>122</v>
      </c>
      <c r="G1" s="7" t="s">
        <v>123</v>
      </c>
      <c r="H1" s="32" t="s">
        <v>124</v>
      </c>
      <c r="I1" s="32"/>
      <c r="J1" s="32"/>
      <c r="K1" s="32"/>
      <c r="L1" s="7"/>
    </row>
    <row r="2" spans="1:12" ht="18.75" x14ac:dyDescent="0.25">
      <c r="A2" s="8" t="s">
        <v>125</v>
      </c>
      <c r="B2" s="6"/>
      <c r="C2" s="6"/>
      <c r="D2" s="5"/>
      <c r="E2" s="6"/>
      <c r="F2" s="7"/>
      <c r="G2" s="7" t="s">
        <v>126</v>
      </c>
      <c r="H2" s="32" t="s">
        <v>127</v>
      </c>
      <c r="I2" s="32"/>
      <c r="J2" s="32"/>
      <c r="K2" s="32"/>
      <c r="L2" s="7"/>
    </row>
    <row r="3" spans="1:12" x14ac:dyDescent="0.25">
      <c r="A3" s="9" t="s">
        <v>128</v>
      </c>
      <c r="B3" s="6"/>
      <c r="C3" s="6"/>
      <c r="D3" s="10"/>
      <c r="E3" s="11" t="s">
        <v>129</v>
      </c>
      <c r="F3" s="7"/>
      <c r="G3" s="7" t="s">
        <v>130</v>
      </c>
      <c r="H3" s="12">
        <v>1</v>
      </c>
      <c r="I3" s="12">
        <v>1</v>
      </c>
      <c r="J3" s="13">
        <v>2024</v>
      </c>
      <c r="K3" s="14"/>
      <c r="L3" s="7"/>
    </row>
    <row r="4" spans="1:12" ht="15.75" thickBot="1" x14ac:dyDescent="0.3">
      <c r="A4" s="6"/>
      <c r="B4" s="6"/>
      <c r="C4" s="6"/>
      <c r="D4" s="9"/>
      <c r="E4" s="6"/>
      <c r="F4" s="7"/>
      <c r="G4" s="7"/>
      <c r="H4" s="15" t="s">
        <v>131</v>
      </c>
      <c r="I4" s="15" t="s">
        <v>132</v>
      </c>
      <c r="J4" s="15" t="s">
        <v>133</v>
      </c>
      <c r="K4" s="7"/>
      <c r="L4" s="7"/>
    </row>
    <row r="5" spans="1:12" ht="15.75" thickBot="1" x14ac:dyDescent="0.3">
      <c r="A5" s="3" t="s">
        <v>1</v>
      </c>
      <c r="B5" s="4" t="s">
        <v>2</v>
      </c>
      <c r="C5" s="16" t="s">
        <v>3</v>
      </c>
      <c r="D5" s="21" t="s">
        <v>4</v>
      </c>
      <c r="E5" s="21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  <c r="K5" s="22" t="s">
        <v>11</v>
      </c>
      <c r="L5" s="22" t="s">
        <v>12</v>
      </c>
    </row>
    <row r="6" spans="1:12" x14ac:dyDescent="0.25">
      <c r="A6" s="1">
        <v>1</v>
      </c>
      <c r="B6" s="2">
        <v>1</v>
      </c>
      <c r="C6" s="2" t="s">
        <v>13</v>
      </c>
      <c r="D6" s="21" t="s">
        <v>14</v>
      </c>
      <c r="E6" s="23" t="s">
        <v>15</v>
      </c>
      <c r="F6" s="24">
        <v>205</v>
      </c>
      <c r="G6" s="24">
        <v>8</v>
      </c>
      <c r="H6" s="24">
        <v>8</v>
      </c>
      <c r="I6" s="24">
        <v>41</v>
      </c>
      <c r="J6" s="24">
        <v>268</v>
      </c>
      <c r="K6" s="24">
        <v>173</v>
      </c>
      <c r="L6" s="24" t="s">
        <v>16</v>
      </c>
    </row>
    <row r="7" spans="1:12" x14ac:dyDescent="0.25">
      <c r="D7" s="21" t="s">
        <v>17</v>
      </c>
      <c r="E7" s="23" t="s">
        <v>18</v>
      </c>
      <c r="F7" s="24">
        <v>10</v>
      </c>
      <c r="G7" s="24">
        <v>0</v>
      </c>
      <c r="H7" s="24">
        <v>7</v>
      </c>
      <c r="I7" s="24">
        <v>0</v>
      </c>
      <c r="J7" s="24">
        <v>66</v>
      </c>
      <c r="K7" s="24"/>
      <c r="L7" s="24" t="s">
        <v>19</v>
      </c>
    </row>
    <row r="8" spans="1:12" x14ac:dyDescent="0.25">
      <c r="D8" s="21" t="s">
        <v>20</v>
      </c>
      <c r="E8" s="23" t="s">
        <v>21</v>
      </c>
      <c r="F8" s="24">
        <v>200</v>
      </c>
      <c r="G8" s="24">
        <v>0</v>
      </c>
      <c r="H8" s="24">
        <v>7</v>
      </c>
      <c r="I8" s="24">
        <v>14</v>
      </c>
      <c r="J8" s="24">
        <v>55</v>
      </c>
      <c r="K8" s="24">
        <v>376</v>
      </c>
      <c r="L8" s="24" t="s">
        <v>22</v>
      </c>
    </row>
    <row r="9" spans="1:12" x14ac:dyDescent="0.25">
      <c r="D9" s="21" t="s">
        <v>23</v>
      </c>
      <c r="E9" s="23" t="s">
        <v>24</v>
      </c>
      <c r="F9" s="24">
        <v>30</v>
      </c>
      <c r="G9" s="24">
        <v>2</v>
      </c>
      <c r="H9" s="24">
        <v>0</v>
      </c>
      <c r="I9" s="24">
        <v>15</v>
      </c>
      <c r="J9" s="24">
        <v>73</v>
      </c>
      <c r="K9" s="24">
        <v>406</v>
      </c>
      <c r="L9" s="24" t="s">
        <v>25</v>
      </c>
    </row>
    <row r="10" spans="1:12" x14ac:dyDescent="0.25">
      <c r="D10" s="21" t="s">
        <v>26</v>
      </c>
      <c r="E10" s="23" t="s">
        <v>135</v>
      </c>
      <c r="F10" s="24">
        <v>100</v>
      </c>
      <c r="G10" s="24">
        <v>0</v>
      </c>
      <c r="H10" s="24">
        <v>0</v>
      </c>
      <c r="I10" s="24">
        <v>10</v>
      </c>
      <c r="J10" s="24">
        <v>47</v>
      </c>
      <c r="K10" s="24"/>
      <c r="L10" s="24" t="s">
        <v>27</v>
      </c>
    </row>
    <row r="11" spans="1:12" x14ac:dyDescent="0.25">
      <c r="D11" s="17" t="s">
        <v>28</v>
      </c>
      <c r="E11" s="21"/>
      <c r="F11" s="22">
        <f>SUM(F6:F10)</f>
        <v>545</v>
      </c>
      <c r="G11" s="22">
        <f t="shared" ref="G11:J11" si="0">SUM(G6:G10)</f>
        <v>10</v>
      </c>
      <c r="H11" s="22">
        <f t="shared" si="0"/>
        <v>22</v>
      </c>
      <c r="I11" s="22">
        <f t="shared" si="0"/>
        <v>80</v>
      </c>
      <c r="J11" s="22">
        <f t="shared" si="0"/>
        <v>509</v>
      </c>
      <c r="K11" s="22"/>
      <c r="L11" s="22">
        <f>L6+L7+L8+L9+L10</f>
        <v>53.94</v>
      </c>
    </row>
    <row r="12" spans="1:12" x14ac:dyDescent="0.25">
      <c r="B12" s="2">
        <v>1</v>
      </c>
      <c r="C12" s="2" t="s">
        <v>29</v>
      </c>
      <c r="D12" s="21" t="s">
        <v>30</v>
      </c>
      <c r="E12" s="23" t="s">
        <v>31</v>
      </c>
      <c r="F12" s="24">
        <v>210</v>
      </c>
      <c r="G12" s="24">
        <v>1</v>
      </c>
      <c r="H12" s="24">
        <v>4</v>
      </c>
      <c r="I12" s="24">
        <v>6</v>
      </c>
      <c r="J12" s="24">
        <v>60</v>
      </c>
      <c r="K12" s="24">
        <v>88</v>
      </c>
      <c r="L12" s="24" t="s">
        <v>32</v>
      </c>
    </row>
    <row r="13" spans="1:12" x14ac:dyDescent="0.25">
      <c r="D13" s="21" t="s">
        <v>14</v>
      </c>
      <c r="E13" s="23" t="s">
        <v>33</v>
      </c>
      <c r="F13" s="24">
        <v>90</v>
      </c>
      <c r="G13" s="24">
        <v>13</v>
      </c>
      <c r="H13" s="24">
        <v>9</v>
      </c>
      <c r="I13" s="24">
        <v>7</v>
      </c>
      <c r="J13" s="24">
        <v>163</v>
      </c>
      <c r="K13" s="24">
        <v>297</v>
      </c>
      <c r="L13" s="24" t="s">
        <v>34</v>
      </c>
    </row>
    <row r="14" spans="1:12" x14ac:dyDescent="0.25">
      <c r="D14" s="21" t="s">
        <v>35</v>
      </c>
      <c r="E14" s="23" t="s">
        <v>36</v>
      </c>
      <c r="F14" s="24">
        <v>150</v>
      </c>
      <c r="G14" s="24">
        <v>7</v>
      </c>
      <c r="H14" s="24">
        <v>5</v>
      </c>
      <c r="I14" s="24">
        <v>33</v>
      </c>
      <c r="J14" s="24">
        <v>205</v>
      </c>
      <c r="K14" s="24">
        <v>171</v>
      </c>
      <c r="L14" s="24" t="s">
        <v>37</v>
      </c>
    </row>
    <row r="15" spans="1:12" x14ac:dyDescent="0.25">
      <c r="D15" s="21" t="s">
        <v>38</v>
      </c>
      <c r="E15" s="23" t="s">
        <v>39</v>
      </c>
      <c r="F15" s="24">
        <v>30</v>
      </c>
      <c r="G15" s="24">
        <v>0</v>
      </c>
      <c r="H15" s="24">
        <v>2</v>
      </c>
      <c r="I15" s="24">
        <v>2</v>
      </c>
      <c r="J15" s="24">
        <v>23</v>
      </c>
      <c r="K15" s="24">
        <v>330</v>
      </c>
      <c r="L15" s="24" t="s">
        <v>40</v>
      </c>
    </row>
    <row r="16" spans="1:12" x14ac:dyDescent="0.25">
      <c r="D16" s="21" t="s">
        <v>20</v>
      </c>
      <c r="E16" s="23" t="s">
        <v>41</v>
      </c>
      <c r="F16" s="24">
        <v>200</v>
      </c>
      <c r="G16" s="24">
        <v>0</v>
      </c>
      <c r="H16" s="24">
        <v>1</v>
      </c>
      <c r="I16" s="24">
        <v>28</v>
      </c>
      <c r="J16" s="24">
        <v>70</v>
      </c>
      <c r="K16" s="24">
        <v>349</v>
      </c>
      <c r="L16" s="24" t="s">
        <v>42</v>
      </c>
    </row>
    <row r="17" spans="1:12" x14ac:dyDescent="0.25">
      <c r="D17" s="21" t="s">
        <v>23</v>
      </c>
      <c r="E17" s="23" t="s">
        <v>24</v>
      </c>
      <c r="F17" s="24">
        <v>30</v>
      </c>
      <c r="G17" s="24">
        <v>2</v>
      </c>
      <c r="H17" s="24">
        <v>0</v>
      </c>
      <c r="I17" s="24">
        <v>15</v>
      </c>
      <c r="J17" s="24">
        <v>73</v>
      </c>
      <c r="K17" s="24">
        <v>406</v>
      </c>
      <c r="L17" s="24" t="s">
        <v>25</v>
      </c>
    </row>
    <row r="18" spans="1:12" x14ac:dyDescent="0.25">
      <c r="D18" s="21" t="s">
        <v>23</v>
      </c>
      <c r="E18" s="23" t="s">
        <v>43</v>
      </c>
      <c r="F18" s="24">
        <v>30</v>
      </c>
      <c r="G18" s="24">
        <v>2</v>
      </c>
      <c r="H18" s="24">
        <v>1</v>
      </c>
      <c r="I18" s="24">
        <v>7</v>
      </c>
      <c r="J18" s="24">
        <v>58</v>
      </c>
      <c r="K18" s="24">
        <v>27</v>
      </c>
      <c r="L18" s="24" t="s">
        <v>44</v>
      </c>
    </row>
    <row r="19" spans="1:12" x14ac:dyDescent="0.25">
      <c r="D19" s="17" t="s">
        <v>28</v>
      </c>
      <c r="E19" s="21"/>
      <c r="F19" s="22">
        <f>SUM(F12:F18)</f>
        <v>740</v>
      </c>
      <c r="G19" s="22">
        <f>SUM(G12:G18)</f>
        <v>25</v>
      </c>
      <c r="H19" s="22">
        <f>SUM(H12:H18)</f>
        <v>22</v>
      </c>
      <c r="I19" s="22">
        <f>SUM(I12:I18)</f>
        <v>98</v>
      </c>
      <c r="J19" s="22">
        <f>SUM(J12:J18)</f>
        <v>652</v>
      </c>
      <c r="K19" s="22"/>
      <c r="L19" s="22">
        <f>L12+L13+L14+L15+L16+L17+L18</f>
        <v>80.149999999999991</v>
      </c>
    </row>
    <row r="20" spans="1:12" ht="15.75" thickBot="1" x14ac:dyDescent="0.3">
      <c r="D20" s="18" t="s">
        <v>134</v>
      </c>
      <c r="E20" s="19"/>
      <c r="F20" s="20">
        <f>F11+F19</f>
        <v>1285</v>
      </c>
      <c r="G20" s="20">
        <f t="shared" ref="G20:L20" si="1">G11+G19</f>
        <v>35</v>
      </c>
      <c r="H20" s="20">
        <f t="shared" si="1"/>
        <v>44</v>
      </c>
      <c r="I20" s="20">
        <f t="shared" si="1"/>
        <v>178</v>
      </c>
      <c r="J20" s="20">
        <f t="shared" si="1"/>
        <v>1161</v>
      </c>
      <c r="K20" s="20"/>
      <c r="L20" s="20">
        <f t="shared" si="1"/>
        <v>134.08999999999997</v>
      </c>
    </row>
    <row r="21" spans="1:12" x14ac:dyDescent="0.25">
      <c r="A21" s="1">
        <v>1</v>
      </c>
      <c r="B21" s="2">
        <v>2</v>
      </c>
      <c r="C21" s="2" t="s">
        <v>13</v>
      </c>
      <c r="D21" s="21" t="s">
        <v>14</v>
      </c>
      <c r="E21" s="23" t="s">
        <v>45</v>
      </c>
      <c r="F21" s="24">
        <v>200</v>
      </c>
      <c r="G21" s="24">
        <v>18</v>
      </c>
      <c r="H21" s="24">
        <v>19</v>
      </c>
      <c r="I21" s="24">
        <v>39</v>
      </c>
      <c r="J21" s="24">
        <v>398</v>
      </c>
      <c r="K21" s="24">
        <v>291</v>
      </c>
      <c r="L21" s="24" t="s">
        <v>46</v>
      </c>
    </row>
    <row r="22" spans="1:12" x14ac:dyDescent="0.25">
      <c r="D22" s="21" t="s">
        <v>20</v>
      </c>
      <c r="E22" s="23" t="s">
        <v>47</v>
      </c>
      <c r="F22" s="24">
        <v>200</v>
      </c>
      <c r="G22" s="24">
        <v>0</v>
      </c>
      <c r="H22" s="24">
        <v>19</v>
      </c>
      <c r="I22" s="24">
        <v>8</v>
      </c>
      <c r="J22" s="24">
        <v>32</v>
      </c>
      <c r="K22" s="24">
        <v>376</v>
      </c>
      <c r="L22" s="24" t="s">
        <v>48</v>
      </c>
    </row>
    <row r="23" spans="1:12" x14ac:dyDescent="0.25">
      <c r="D23" s="21" t="s">
        <v>23</v>
      </c>
      <c r="E23" s="23" t="s">
        <v>24</v>
      </c>
      <c r="F23" s="24">
        <v>30</v>
      </c>
      <c r="G23" s="24">
        <v>2</v>
      </c>
      <c r="H23" s="24">
        <v>0</v>
      </c>
      <c r="I23" s="24">
        <v>15</v>
      </c>
      <c r="J23" s="24">
        <v>73</v>
      </c>
      <c r="K23" s="24">
        <v>406</v>
      </c>
      <c r="L23" s="24" t="s">
        <v>25</v>
      </c>
    </row>
    <row r="24" spans="1:12" x14ac:dyDescent="0.25">
      <c r="D24" s="17" t="s">
        <v>28</v>
      </c>
      <c r="E24" s="21"/>
      <c r="F24" s="22">
        <f>SUM(F21:F23)</f>
        <v>430</v>
      </c>
      <c r="G24" s="22">
        <f t="shared" ref="G24:J24" si="2">SUM(G21:G23)</f>
        <v>20</v>
      </c>
      <c r="H24" s="22">
        <f t="shared" si="2"/>
        <v>38</v>
      </c>
      <c r="I24" s="22">
        <f t="shared" si="2"/>
        <v>62</v>
      </c>
      <c r="J24" s="22">
        <f t="shared" si="2"/>
        <v>503</v>
      </c>
      <c r="K24" s="22"/>
      <c r="L24" s="22">
        <f>L21+L22+L23</f>
        <v>64.58</v>
      </c>
    </row>
    <row r="25" spans="1:12" x14ac:dyDescent="0.25">
      <c r="B25" s="2">
        <v>2</v>
      </c>
      <c r="C25" s="2" t="s">
        <v>29</v>
      </c>
      <c r="D25" s="21" t="s">
        <v>30</v>
      </c>
      <c r="E25" s="23" t="s">
        <v>49</v>
      </c>
      <c r="F25" s="24">
        <v>260</v>
      </c>
      <c r="G25" s="24">
        <v>2</v>
      </c>
      <c r="H25" s="24">
        <v>4</v>
      </c>
      <c r="I25" s="24">
        <v>14</v>
      </c>
      <c r="J25" s="24">
        <v>103</v>
      </c>
      <c r="K25" s="24">
        <v>96</v>
      </c>
      <c r="L25" s="24" t="s">
        <v>50</v>
      </c>
    </row>
    <row r="26" spans="1:12" x14ac:dyDescent="0.25">
      <c r="D26" s="21" t="s">
        <v>14</v>
      </c>
      <c r="E26" s="23" t="s">
        <v>45</v>
      </c>
      <c r="F26" s="24">
        <v>200</v>
      </c>
      <c r="G26" s="24">
        <v>18</v>
      </c>
      <c r="H26" s="24">
        <v>19</v>
      </c>
      <c r="I26" s="24">
        <v>39</v>
      </c>
      <c r="J26" s="24">
        <v>398</v>
      </c>
      <c r="K26" s="24">
        <v>291</v>
      </c>
      <c r="L26" s="24" t="s">
        <v>46</v>
      </c>
    </row>
    <row r="27" spans="1:12" x14ac:dyDescent="0.25">
      <c r="D27" s="21" t="s">
        <v>20</v>
      </c>
      <c r="E27" s="23" t="s">
        <v>51</v>
      </c>
      <c r="F27" s="24">
        <v>200</v>
      </c>
      <c r="G27" s="24">
        <v>0</v>
      </c>
      <c r="H27" s="24">
        <v>0</v>
      </c>
      <c r="I27" s="24">
        <v>18</v>
      </c>
      <c r="J27" s="24">
        <v>72</v>
      </c>
      <c r="K27" s="24">
        <v>345</v>
      </c>
      <c r="L27" s="24" t="s">
        <v>52</v>
      </c>
    </row>
    <row r="28" spans="1:12" x14ac:dyDescent="0.25">
      <c r="D28" s="21" t="s">
        <v>23</v>
      </c>
      <c r="E28" s="23" t="s">
        <v>24</v>
      </c>
      <c r="F28" s="24">
        <v>30</v>
      </c>
      <c r="G28" s="24">
        <v>2</v>
      </c>
      <c r="H28" s="24">
        <v>0</v>
      </c>
      <c r="I28" s="24">
        <v>15</v>
      </c>
      <c r="J28" s="24">
        <v>73</v>
      </c>
      <c r="K28" s="24">
        <v>406</v>
      </c>
      <c r="L28" s="24" t="s">
        <v>25</v>
      </c>
    </row>
    <row r="29" spans="1:12" x14ac:dyDescent="0.25">
      <c r="D29" s="21" t="s">
        <v>23</v>
      </c>
      <c r="E29" s="23" t="s">
        <v>43</v>
      </c>
      <c r="F29" s="24">
        <v>30</v>
      </c>
      <c r="G29" s="24">
        <v>2</v>
      </c>
      <c r="H29" s="24">
        <v>1</v>
      </c>
      <c r="I29" s="24">
        <v>7</v>
      </c>
      <c r="J29" s="24">
        <v>58</v>
      </c>
      <c r="K29" s="24">
        <v>27</v>
      </c>
      <c r="L29" s="24" t="s">
        <v>44</v>
      </c>
    </row>
    <row r="30" spans="1:12" x14ac:dyDescent="0.25">
      <c r="D30" s="17" t="s">
        <v>28</v>
      </c>
      <c r="E30" s="21"/>
      <c r="F30" s="22">
        <f>SUM(F25:F29)</f>
        <v>720</v>
      </c>
      <c r="G30" s="22">
        <f t="shared" ref="G30:J30" si="3">SUM(G25:G29)</f>
        <v>24</v>
      </c>
      <c r="H30" s="22">
        <f t="shared" si="3"/>
        <v>24</v>
      </c>
      <c r="I30" s="22">
        <f t="shared" si="3"/>
        <v>93</v>
      </c>
      <c r="J30" s="22">
        <f t="shared" si="3"/>
        <v>704</v>
      </c>
      <c r="K30" s="22"/>
      <c r="L30" s="22">
        <f>L25+L26+L27+L28+L29</f>
        <v>91.699999999999989</v>
      </c>
    </row>
    <row r="31" spans="1:12" ht="15.75" thickBot="1" x14ac:dyDescent="0.3">
      <c r="D31" s="18" t="s">
        <v>134</v>
      </c>
      <c r="E31" s="19"/>
      <c r="F31" s="20">
        <f>F24+F30</f>
        <v>1150</v>
      </c>
      <c r="G31" s="20">
        <f t="shared" ref="G31:J31" si="4">G24+G30</f>
        <v>44</v>
      </c>
      <c r="H31" s="20">
        <f t="shared" si="4"/>
        <v>62</v>
      </c>
      <c r="I31" s="20">
        <f t="shared" si="4"/>
        <v>155</v>
      </c>
      <c r="J31" s="20">
        <f t="shared" si="4"/>
        <v>1207</v>
      </c>
      <c r="K31" s="20"/>
      <c r="L31" s="20">
        <f>L24+L30</f>
        <v>156.27999999999997</v>
      </c>
    </row>
    <row r="32" spans="1:12" x14ac:dyDescent="0.25">
      <c r="A32" s="1">
        <v>1</v>
      </c>
      <c r="B32" s="2">
        <v>3</v>
      </c>
      <c r="C32" s="2" t="s">
        <v>13</v>
      </c>
      <c r="D32" s="21" t="s">
        <v>14</v>
      </c>
      <c r="E32" s="23" t="s">
        <v>53</v>
      </c>
      <c r="F32" s="24">
        <v>150</v>
      </c>
      <c r="G32" s="24">
        <v>14</v>
      </c>
      <c r="H32" s="24">
        <v>11</v>
      </c>
      <c r="I32" s="24">
        <v>39</v>
      </c>
      <c r="J32" s="24">
        <v>305</v>
      </c>
      <c r="K32" s="24">
        <v>224</v>
      </c>
      <c r="L32" s="24" t="s">
        <v>54</v>
      </c>
    </row>
    <row r="33" spans="1:12" x14ac:dyDescent="0.25">
      <c r="D33" s="21" t="s">
        <v>17</v>
      </c>
      <c r="E33" s="23" t="s">
        <v>18</v>
      </c>
      <c r="F33" s="24">
        <v>10</v>
      </c>
      <c r="G33" s="24">
        <v>0</v>
      </c>
      <c r="H33" s="24">
        <v>7</v>
      </c>
      <c r="I33" s="24">
        <v>0</v>
      </c>
      <c r="J33" s="24">
        <v>66</v>
      </c>
      <c r="K33" s="24"/>
      <c r="L33" s="24" t="s">
        <v>19</v>
      </c>
    </row>
    <row r="34" spans="1:12" x14ac:dyDescent="0.25">
      <c r="D34" s="21" t="s">
        <v>20</v>
      </c>
      <c r="E34" s="23" t="s">
        <v>56</v>
      </c>
      <c r="F34" s="24">
        <v>207</v>
      </c>
      <c r="G34" s="24">
        <v>0</v>
      </c>
      <c r="H34" s="24">
        <v>3</v>
      </c>
      <c r="I34" s="24">
        <v>15</v>
      </c>
      <c r="J34" s="24">
        <v>61</v>
      </c>
      <c r="K34" s="24">
        <v>377</v>
      </c>
      <c r="L34" s="24" t="s">
        <v>57</v>
      </c>
    </row>
    <row r="35" spans="1:12" x14ac:dyDescent="0.25">
      <c r="D35" s="21" t="s">
        <v>23</v>
      </c>
      <c r="E35" s="23" t="s">
        <v>24</v>
      </c>
      <c r="F35" s="24">
        <v>30</v>
      </c>
      <c r="G35" s="24">
        <v>2</v>
      </c>
      <c r="H35" s="24">
        <v>0</v>
      </c>
      <c r="I35" s="24">
        <v>15</v>
      </c>
      <c r="J35" s="24">
        <v>73</v>
      </c>
      <c r="K35" s="24">
        <v>406</v>
      </c>
      <c r="L35" s="24" t="s">
        <v>25</v>
      </c>
    </row>
    <row r="36" spans="1:12" x14ac:dyDescent="0.25">
      <c r="D36" s="17" t="s">
        <v>28</v>
      </c>
      <c r="E36" s="21"/>
      <c r="F36" s="22">
        <f>SUM(F32:F35)</f>
        <v>397</v>
      </c>
      <c r="G36" s="22">
        <f t="shared" ref="G36:J36" si="5">SUM(G32:G35)</f>
        <v>16</v>
      </c>
      <c r="H36" s="22">
        <f t="shared" si="5"/>
        <v>21</v>
      </c>
      <c r="I36" s="22">
        <f t="shared" si="5"/>
        <v>69</v>
      </c>
      <c r="J36" s="22">
        <f t="shared" si="5"/>
        <v>505</v>
      </c>
      <c r="K36" s="22"/>
      <c r="L36" s="22">
        <f>L32+L33+L34+L35</f>
        <v>62.47999999999999</v>
      </c>
    </row>
    <row r="37" spans="1:12" x14ac:dyDescent="0.25">
      <c r="B37" s="2">
        <v>3</v>
      </c>
      <c r="C37" s="2" t="s">
        <v>29</v>
      </c>
      <c r="D37" s="21" t="s">
        <v>30</v>
      </c>
      <c r="E37" s="23" t="s">
        <v>58</v>
      </c>
      <c r="F37" s="24">
        <v>200</v>
      </c>
      <c r="G37" s="24">
        <v>4</v>
      </c>
      <c r="H37" s="24">
        <v>4</v>
      </c>
      <c r="I37" s="24">
        <v>14</v>
      </c>
      <c r="J37" s="24">
        <v>107</v>
      </c>
      <c r="K37" s="24">
        <v>119</v>
      </c>
      <c r="L37" s="24" t="s">
        <v>59</v>
      </c>
    </row>
    <row r="38" spans="1:12" x14ac:dyDescent="0.25">
      <c r="D38" s="21" t="s">
        <v>14</v>
      </c>
      <c r="E38" s="23" t="s">
        <v>60</v>
      </c>
      <c r="F38" s="24">
        <v>120</v>
      </c>
      <c r="G38" s="24">
        <v>14</v>
      </c>
      <c r="H38" s="24">
        <v>12</v>
      </c>
      <c r="I38" s="24">
        <v>5</v>
      </c>
      <c r="J38" s="24">
        <v>181</v>
      </c>
      <c r="K38" s="24">
        <v>290</v>
      </c>
      <c r="L38" s="24" t="s">
        <v>61</v>
      </c>
    </row>
    <row r="39" spans="1:12" x14ac:dyDescent="0.25">
      <c r="D39" s="21" t="s">
        <v>35</v>
      </c>
      <c r="E39" s="23" t="s">
        <v>62</v>
      </c>
      <c r="F39" s="24">
        <v>150</v>
      </c>
      <c r="G39" s="24">
        <v>7</v>
      </c>
      <c r="H39" s="24">
        <v>5</v>
      </c>
      <c r="I39" s="24">
        <v>43</v>
      </c>
      <c r="J39" s="24">
        <v>249</v>
      </c>
      <c r="K39" s="24">
        <v>309</v>
      </c>
      <c r="L39" s="24" t="s">
        <v>63</v>
      </c>
    </row>
    <row r="40" spans="1:12" x14ac:dyDescent="0.25">
      <c r="D40" s="21" t="s">
        <v>20</v>
      </c>
      <c r="E40" s="23" t="s">
        <v>64</v>
      </c>
      <c r="F40" s="24">
        <v>200</v>
      </c>
      <c r="G40" s="24">
        <v>7</v>
      </c>
      <c r="H40" s="24">
        <v>5</v>
      </c>
      <c r="I40" s="24">
        <v>22</v>
      </c>
      <c r="J40" s="24">
        <v>88</v>
      </c>
      <c r="K40" s="24"/>
      <c r="L40" s="24" t="s">
        <v>65</v>
      </c>
    </row>
    <row r="41" spans="1:12" x14ac:dyDescent="0.25">
      <c r="D41" s="21" t="s">
        <v>23</v>
      </c>
      <c r="E41" s="23" t="s">
        <v>24</v>
      </c>
      <c r="F41" s="24">
        <v>30</v>
      </c>
      <c r="G41" s="24">
        <v>2</v>
      </c>
      <c r="H41" s="24">
        <v>0</v>
      </c>
      <c r="I41" s="24">
        <v>15</v>
      </c>
      <c r="J41" s="24">
        <v>73</v>
      </c>
      <c r="K41" s="24">
        <v>406</v>
      </c>
      <c r="L41" s="24" t="s">
        <v>25</v>
      </c>
    </row>
    <row r="42" spans="1:12" x14ac:dyDescent="0.25">
      <c r="D42" s="21" t="s">
        <v>23</v>
      </c>
      <c r="E42" s="23" t="s">
        <v>43</v>
      </c>
      <c r="F42" s="24">
        <v>30</v>
      </c>
      <c r="G42" s="24">
        <v>2</v>
      </c>
      <c r="H42" s="24">
        <v>1</v>
      </c>
      <c r="I42" s="24">
        <v>7</v>
      </c>
      <c r="J42" s="24">
        <v>58</v>
      </c>
      <c r="K42" s="24">
        <v>27</v>
      </c>
      <c r="L42" s="24" t="s">
        <v>44</v>
      </c>
    </row>
    <row r="43" spans="1:12" x14ac:dyDescent="0.25">
      <c r="D43" s="17" t="s">
        <v>28</v>
      </c>
      <c r="E43" s="21"/>
      <c r="F43" s="22">
        <f>SUM(F37:F42)</f>
        <v>730</v>
      </c>
      <c r="G43" s="22">
        <f t="shared" ref="G43:J43" si="6">SUM(G37:G42)</f>
        <v>36</v>
      </c>
      <c r="H43" s="22">
        <f t="shared" si="6"/>
        <v>27</v>
      </c>
      <c r="I43" s="22">
        <f t="shared" si="6"/>
        <v>106</v>
      </c>
      <c r="J43" s="22">
        <f t="shared" si="6"/>
        <v>756</v>
      </c>
      <c r="K43" s="22"/>
      <c r="L43" s="22">
        <f>L37+L38+L39+L40+L41+L42</f>
        <v>79.069999999999993</v>
      </c>
    </row>
    <row r="44" spans="1:12" ht="15.75" thickBot="1" x14ac:dyDescent="0.3">
      <c r="D44" s="18" t="s">
        <v>134</v>
      </c>
      <c r="E44" s="19"/>
      <c r="F44" s="20">
        <f>F36+F43</f>
        <v>1127</v>
      </c>
      <c r="G44" s="20">
        <f t="shared" ref="G44:J44" si="7">G36+G43</f>
        <v>52</v>
      </c>
      <c r="H44" s="20">
        <f t="shared" si="7"/>
        <v>48</v>
      </c>
      <c r="I44" s="20">
        <f t="shared" si="7"/>
        <v>175</v>
      </c>
      <c r="J44" s="20">
        <f t="shared" si="7"/>
        <v>1261</v>
      </c>
      <c r="K44" s="20"/>
      <c r="L44" s="20">
        <f>L37+L38+L39+L40+L41+L42</f>
        <v>79.069999999999993</v>
      </c>
    </row>
    <row r="45" spans="1:12" x14ac:dyDescent="0.25">
      <c r="A45" s="1">
        <v>1</v>
      </c>
      <c r="B45" s="2">
        <v>4</v>
      </c>
      <c r="C45" s="2" t="s">
        <v>13</v>
      </c>
      <c r="D45" s="21" t="s">
        <v>14</v>
      </c>
      <c r="E45" s="23" t="s">
        <v>66</v>
      </c>
      <c r="F45" s="24">
        <v>90</v>
      </c>
      <c r="G45" s="24">
        <v>11</v>
      </c>
      <c r="H45" s="24">
        <v>11</v>
      </c>
      <c r="I45" s="24">
        <v>13</v>
      </c>
      <c r="J45" s="24">
        <v>201</v>
      </c>
      <c r="K45" s="24">
        <v>234</v>
      </c>
      <c r="L45" s="24" t="s">
        <v>67</v>
      </c>
    </row>
    <row r="46" spans="1:12" x14ac:dyDescent="0.25">
      <c r="D46" s="21" t="s">
        <v>35</v>
      </c>
      <c r="E46" s="23" t="s">
        <v>68</v>
      </c>
      <c r="F46" s="24">
        <v>150</v>
      </c>
      <c r="G46" s="24">
        <v>3</v>
      </c>
      <c r="H46" s="24">
        <v>5</v>
      </c>
      <c r="I46" s="24">
        <v>21</v>
      </c>
      <c r="J46" s="24">
        <v>141</v>
      </c>
      <c r="K46" s="24">
        <v>312</v>
      </c>
      <c r="L46" s="24" t="s">
        <v>69</v>
      </c>
    </row>
    <row r="47" spans="1:12" x14ac:dyDescent="0.25">
      <c r="D47" s="21" t="s">
        <v>38</v>
      </c>
      <c r="E47" s="23" t="s">
        <v>39</v>
      </c>
      <c r="F47" s="24">
        <v>30</v>
      </c>
      <c r="G47" s="24">
        <v>0</v>
      </c>
      <c r="H47" s="24">
        <v>2</v>
      </c>
      <c r="I47" s="24">
        <v>2</v>
      </c>
      <c r="J47" s="24">
        <v>23</v>
      </c>
      <c r="K47" s="24">
        <v>330</v>
      </c>
      <c r="L47" s="24" t="s">
        <v>40</v>
      </c>
    </row>
    <row r="48" spans="1:12" x14ac:dyDescent="0.25">
      <c r="D48" s="21" t="s">
        <v>20</v>
      </c>
      <c r="E48" s="23" t="s">
        <v>70</v>
      </c>
      <c r="F48" s="24">
        <v>200</v>
      </c>
      <c r="G48" s="24">
        <v>1</v>
      </c>
      <c r="H48" s="24">
        <v>1</v>
      </c>
      <c r="I48" s="24">
        <v>17</v>
      </c>
      <c r="J48" s="24">
        <v>86</v>
      </c>
      <c r="K48" s="24">
        <v>378</v>
      </c>
      <c r="L48" s="24" t="s">
        <v>71</v>
      </c>
    </row>
    <row r="49" spans="1:12" x14ac:dyDescent="0.25">
      <c r="D49" s="21" t="s">
        <v>23</v>
      </c>
      <c r="E49" s="23" t="s">
        <v>24</v>
      </c>
      <c r="F49" s="24">
        <v>30</v>
      </c>
      <c r="G49" s="24">
        <v>2</v>
      </c>
      <c r="H49" s="24">
        <v>0</v>
      </c>
      <c r="I49" s="24">
        <v>15</v>
      </c>
      <c r="J49" s="24">
        <v>73</v>
      </c>
      <c r="K49" s="24">
        <v>406</v>
      </c>
      <c r="L49" s="24" t="s">
        <v>25</v>
      </c>
    </row>
    <row r="50" spans="1:12" x14ac:dyDescent="0.25">
      <c r="D50" s="17" t="s">
        <v>28</v>
      </c>
      <c r="E50" s="21"/>
      <c r="F50" s="22">
        <f>SUM(F45:F49)</f>
        <v>500</v>
      </c>
      <c r="G50" s="22">
        <f t="shared" ref="G50:J50" si="8">SUM(G45:G49)</f>
        <v>17</v>
      </c>
      <c r="H50" s="22">
        <f t="shared" si="8"/>
        <v>19</v>
      </c>
      <c r="I50" s="22">
        <f t="shared" si="8"/>
        <v>68</v>
      </c>
      <c r="J50" s="22">
        <f t="shared" si="8"/>
        <v>524</v>
      </c>
      <c r="K50" s="22"/>
      <c r="L50" s="22">
        <f>L45+L46+L47+L48+L49</f>
        <v>60.95</v>
      </c>
    </row>
    <row r="51" spans="1:12" x14ac:dyDescent="0.25">
      <c r="B51" s="2">
        <v>4</v>
      </c>
      <c r="C51" s="2" t="s">
        <v>29</v>
      </c>
      <c r="D51" s="21" t="s">
        <v>30</v>
      </c>
      <c r="E51" s="23" t="s">
        <v>72</v>
      </c>
      <c r="F51" s="24">
        <v>210</v>
      </c>
      <c r="G51" s="24">
        <v>1</v>
      </c>
      <c r="H51" s="24">
        <v>4</v>
      </c>
      <c r="I51" s="24">
        <v>8</v>
      </c>
      <c r="J51" s="24">
        <v>69</v>
      </c>
      <c r="K51" s="24">
        <v>99</v>
      </c>
      <c r="L51" s="24" t="s">
        <v>73</v>
      </c>
    </row>
    <row r="52" spans="1:12" x14ac:dyDescent="0.25">
      <c r="D52" s="21" t="s">
        <v>14</v>
      </c>
      <c r="E52" s="23" t="s">
        <v>66</v>
      </c>
      <c r="F52" s="24">
        <v>90</v>
      </c>
      <c r="G52" s="24">
        <v>11</v>
      </c>
      <c r="H52" s="24">
        <v>11</v>
      </c>
      <c r="I52" s="24">
        <v>13</v>
      </c>
      <c r="J52" s="24">
        <v>201</v>
      </c>
      <c r="K52" s="24">
        <v>234</v>
      </c>
      <c r="L52" s="24" t="s">
        <v>67</v>
      </c>
    </row>
    <row r="53" spans="1:12" x14ac:dyDescent="0.25">
      <c r="D53" s="21" t="s">
        <v>35</v>
      </c>
      <c r="E53" s="33" t="s">
        <v>138</v>
      </c>
      <c r="F53" s="34">
        <v>150</v>
      </c>
      <c r="G53" s="34">
        <v>4</v>
      </c>
      <c r="H53" s="34">
        <v>5</v>
      </c>
      <c r="I53" s="34">
        <v>33</v>
      </c>
      <c r="J53" s="34">
        <v>197</v>
      </c>
      <c r="K53" s="24"/>
      <c r="L53" s="24">
        <v>21</v>
      </c>
    </row>
    <row r="54" spans="1:12" x14ac:dyDescent="0.25">
      <c r="D54" s="21" t="s">
        <v>38</v>
      </c>
      <c r="E54" s="23" t="s">
        <v>39</v>
      </c>
      <c r="F54" s="24">
        <v>30</v>
      </c>
      <c r="G54" s="24">
        <v>0</v>
      </c>
      <c r="H54" s="24">
        <v>2</v>
      </c>
      <c r="I54" s="24">
        <v>2</v>
      </c>
      <c r="J54" s="24">
        <v>23</v>
      </c>
      <c r="K54" s="24">
        <v>330</v>
      </c>
      <c r="L54" s="24" t="s">
        <v>40</v>
      </c>
    </row>
    <row r="55" spans="1:12" x14ac:dyDescent="0.25">
      <c r="D55" s="21" t="s">
        <v>20</v>
      </c>
      <c r="E55" s="23" t="s">
        <v>74</v>
      </c>
      <c r="F55" s="24">
        <v>200</v>
      </c>
      <c r="G55" s="24">
        <v>0</v>
      </c>
      <c r="H55" s="24">
        <v>2</v>
      </c>
      <c r="I55" s="24">
        <v>17</v>
      </c>
      <c r="J55" s="24">
        <v>67</v>
      </c>
      <c r="K55" s="24"/>
      <c r="L55" s="24" t="s">
        <v>75</v>
      </c>
    </row>
    <row r="56" spans="1:12" x14ac:dyDescent="0.25">
      <c r="D56" s="21" t="s">
        <v>23</v>
      </c>
      <c r="E56" s="23" t="s">
        <v>24</v>
      </c>
      <c r="F56" s="24">
        <v>30</v>
      </c>
      <c r="G56" s="24">
        <v>2</v>
      </c>
      <c r="H56" s="24">
        <v>0</v>
      </c>
      <c r="I56" s="24">
        <v>15</v>
      </c>
      <c r="J56" s="24">
        <v>73</v>
      </c>
      <c r="K56" s="24">
        <v>406</v>
      </c>
      <c r="L56" s="24" t="s">
        <v>25</v>
      </c>
    </row>
    <row r="57" spans="1:12" x14ac:dyDescent="0.25">
      <c r="D57" s="21" t="s">
        <v>23</v>
      </c>
      <c r="E57" s="23" t="s">
        <v>43</v>
      </c>
      <c r="F57" s="24">
        <v>30</v>
      </c>
      <c r="G57" s="24">
        <v>2</v>
      </c>
      <c r="H57" s="24">
        <v>1</v>
      </c>
      <c r="I57" s="24">
        <v>7</v>
      </c>
      <c r="J57" s="24">
        <v>58</v>
      </c>
      <c r="K57" s="24">
        <v>27</v>
      </c>
      <c r="L57" s="24" t="s">
        <v>44</v>
      </c>
    </row>
    <row r="58" spans="1:12" x14ac:dyDescent="0.25">
      <c r="D58" s="17" t="s">
        <v>28</v>
      </c>
      <c r="E58" s="21"/>
      <c r="F58" s="22">
        <f>SUM(F51:F57)</f>
        <v>740</v>
      </c>
      <c r="G58" s="22">
        <f t="shared" ref="G58:J58" si="9">SUM(G51:G57)</f>
        <v>20</v>
      </c>
      <c r="H58" s="22">
        <f t="shared" si="9"/>
        <v>25</v>
      </c>
      <c r="I58" s="22">
        <f t="shared" si="9"/>
        <v>95</v>
      </c>
      <c r="J58" s="22">
        <f t="shared" si="9"/>
        <v>688</v>
      </c>
      <c r="K58" s="22"/>
      <c r="L58" s="22">
        <f>L51+L52+L53+L54+L55+L56+L57</f>
        <v>82.99</v>
      </c>
    </row>
    <row r="59" spans="1:12" ht="15.75" thickBot="1" x14ac:dyDescent="0.3">
      <c r="D59" s="18" t="s">
        <v>134</v>
      </c>
      <c r="E59" s="19"/>
      <c r="F59" s="20">
        <f>F50+F58</f>
        <v>1240</v>
      </c>
      <c r="G59" s="20">
        <f t="shared" ref="G59:J59" si="10">G50+G58</f>
        <v>37</v>
      </c>
      <c r="H59" s="20">
        <f t="shared" si="10"/>
        <v>44</v>
      </c>
      <c r="I59" s="20">
        <f t="shared" si="10"/>
        <v>163</v>
      </c>
      <c r="J59" s="20">
        <f t="shared" si="10"/>
        <v>1212</v>
      </c>
      <c r="K59" s="20"/>
      <c r="L59" s="20">
        <f>L50+L58</f>
        <v>143.94</v>
      </c>
    </row>
    <row r="60" spans="1:12" x14ac:dyDescent="0.25">
      <c r="A60" s="1">
        <v>1</v>
      </c>
      <c r="B60" s="2">
        <v>5</v>
      </c>
      <c r="C60" s="2" t="s">
        <v>13</v>
      </c>
      <c r="D60" s="21" t="s">
        <v>30</v>
      </c>
      <c r="E60" s="23" t="s">
        <v>76</v>
      </c>
      <c r="F60" s="24">
        <v>200</v>
      </c>
      <c r="G60" s="24">
        <v>5</v>
      </c>
      <c r="H60" s="24">
        <v>4</v>
      </c>
      <c r="I60" s="24">
        <v>17</v>
      </c>
      <c r="J60" s="24">
        <v>123</v>
      </c>
      <c r="K60" s="24">
        <v>120</v>
      </c>
      <c r="L60" s="24" t="s">
        <v>77</v>
      </c>
    </row>
    <row r="61" spans="1:12" x14ac:dyDescent="0.25">
      <c r="D61" s="21" t="s">
        <v>17</v>
      </c>
      <c r="E61" s="23" t="s">
        <v>18</v>
      </c>
      <c r="F61" s="24">
        <v>10</v>
      </c>
      <c r="G61" s="24">
        <v>0</v>
      </c>
      <c r="H61" s="24">
        <v>7</v>
      </c>
      <c r="I61" s="24">
        <v>0</v>
      </c>
      <c r="J61" s="24">
        <v>66</v>
      </c>
      <c r="K61" s="24"/>
      <c r="L61" s="24" t="s">
        <v>19</v>
      </c>
    </row>
    <row r="62" spans="1:12" x14ac:dyDescent="0.25">
      <c r="D62" s="21" t="s">
        <v>17</v>
      </c>
      <c r="E62" s="23" t="s">
        <v>55</v>
      </c>
      <c r="F62" s="24">
        <v>10</v>
      </c>
      <c r="G62" s="24">
        <v>3</v>
      </c>
      <c r="H62" s="24">
        <v>3</v>
      </c>
      <c r="I62" s="24">
        <v>0</v>
      </c>
      <c r="J62" s="24">
        <v>35</v>
      </c>
      <c r="K62" s="24"/>
      <c r="L62" s="24" t="s">
        <v>78</v>
      </c>
    </row>
    <row r="63" spans="1:12" x14ac:dyDescent="0.25">
      <c r="D63" s="21" t="s">
        <v>20</v>
      </c>
      <c r="E63" s="23" t="s">
        <v>79</v>
      </c>
      <c r="F63" s="24">
        <v>200</v>
      </c>
      <c r="G63" s="24">
        <v>1</v>
      </c>
      <c r="H63" s="24">
        <v>2</v>
      </c>
      <c r="I63" s="24">
        <v>17</v>
      </c>
      <c r="J63" s="24">
        <v>87</v>
      </c>
      <c r="K63" s="24">
        <v>37</v>
      </c>
      <c r="L63" s="24" t="s">
        <v>80</v>
      </c>
    </row>
    <row r="64" spans="1:12" x14ac:dyDescent="0.25">
      <c r="D64" s="21" t="s">
        <v>23</v>
      </c>
      <c r="E64" s="23" t="s">
        <v>24</v>
      </c>
      <c r="F64" s="24">
        <v>30</v>
      </c>
      <c r="G64" s="24">
        <v>2</v>
      </c>
      <c r="H64" s="24">
        <v>0</v>
      </c>
      <c r="I64" s="24">
        <v>15</v>
      </c>
      <c r="J64" s="24">
        <v>73</v>
      </c>
      <c r="K64" s="24">
        <v>406</v>
      </c>
      <c r="L64" s="24" t="s">
        <v>25</v>
      </c>
    </row>
    <row r="65" spans="1:12" x14ac:dyDescent="0.25">
      <c r="D65" s="17" t="s">
        <v>28</v>
      </c>
      <c r="E65" s="21"/>
      <c r="F65" s="22">
        <f>SUM(F60:F64)</f>
        <v>450</v>
      </c>
      <c r="G65" s="22">
        <f t="shared" ref="G65:J65" si="11">SUM(G60:G64)</f>
        <v>11</v>
      </c>
      <c r="H65" s="22">
        <f t="shared" si="11"/>
        <v>16</v>
      </c>
      <c r="I65" s="22">
        <f t="shared" si="11"/>
        <v>49</v>
      </c>
      <c r="J65" s="22">
        <f t="shared" si="11"/>
        <v>384</v>
      </c>
      <c r="K65" s="22"/>
      <c r="L65" s="22">
        <f>L60+L61+L62+L63+L64</f>
        <v>38.989999999999995</v>
      </c>
    </row>
    <row r="66" spans="1:12" x14ac:dyDescent="0.25">
      <c r="B66" s="2">
        <v>5</v>
      </c>
      <c r="C66" s="2" t="s">
        <v>29</v>
      </c>
      <c r="D66" s="21" t="s">
        <v>30</v>
      </c>
      <c r="E66" s="23" t="s">
        <v>81</v>
      </c>
      <c r="F66" s="24">
        <v>210</v>
      </c>
      <c r="G66" s="24">
        <v>1</v>
      </c>
      <c r="H66" s="24">
        <v>3</v>
      </c>
      <c r="I66" s="24">
        <v>9</v>
      </c>
      <c r="J66" s="24">
        <v>68</v>
      </c>
      <c r="K66" s="24">
        <v>82</v>
      </c>
      <c r="L66" s="24" t="s">
        <v>82</v>
      </c>
    </row>
    <row r="67" spans="1:12" x14ac:dyDescent="0.25">
      <c r="D67" s="21" t="s">
        <v>14</v>
      </c>
      <c r="E67" s="23" t="s">
        <v>83</v>
      </c>
      <c r="F67" s="24">
        <v>100</v>
      </c>
      <c r="G67" s="24">
        <v>11</v>
      </c>
      <c r="H67" s="24">
        <v>10</v>
      </c>
      <c r="I67" s="24">
        <v>3</v>
      </c>
      <c r="J67" s="24">
        <v>139</v>
      </c>
      <c r="K67" s="24">
        <v>246</v>
      </c>
      <c r="L67" s="24" t="s">
        <v>84</v>
      </c>
    </row>
    <row r="68" spans="1:12" x14ac:dyDescent="0.25">
      <c r="D68" s="21" t="s">
        <v>35</v>
      </c>
      <c r="E68" s="23" t="s">
        <v>36</v>
      </c>
      <c r="F68" s="24">
        <v>150</v>
      </c>
      <c r="G68" s="24">
        <v>7</v>
      </c>
      <c r="H68" s="24">
        <v>5</v>
      </c>
      <c r="I68" s="24">
        <v>33</v>
      </c>
      <c r="J68" s="24">
        <v>205</v>
      </c>
      <c r="K68" s="24">
        <v>171</v>
      </c>
      <c r="L68" s="24" t="s">
        <v>37</v>
      </c>
    </row>
    <row r="69" spans="1:12" x14ac:dyDescent="0.25">
      <c r="D69" s="21" t="s">
        <v>20</v>
      </c>
      <c r="E69" s="23" t="s">
        <v>85</v>
      </c>
      <c r="F69" s="24">
        <v>200</v>
      </c>
      <c r="G69" s="24">
        <v>0</v>
      </c>
      <c r="H69" s="24">
        <v>5</v>
      </c>
      <c r="I69" s="24">
        <v>22</v>
      </c>
      <c r="J69" s="24">
        <v>88</v>
      </c>
      <c r="K69" s="24">
        <v>342</v>
      </c>
      <c r="L69" s="24" t="s">
        <v>86</v>
      </c>
    </row>
    <row r="70" spans="1:12" x14ac:dyDescent="0.25">
      <c r="D70" s="21" t="s">
        <v>23</v>
      </c>
      <c r="E70" s="23" t="s">
        <v>24</v>
      </c>
      <c r="F70" s="24">
        <v>30</v>
      </c>
      <c r="G70" s="24">
        <v>2</v>
      </c>
      <c r="H70" s="24">
        <v>0</v>
      </c>
      <c r="I70" s="24">
        <v>15</v>
      </c>
      <c r="J70" s="24">
        <v>73</v>
      </c>
      <c r="K70" s="24">
        <v>406</v>
      </c>
      <c r="L70" s="24" t="s">
        <v>25</v>
      </c>
    </row>
    <row r="71" spans="1:12" x14ac:dyDescent="0.25">
      <c r="D71" s="21" t="s">
        <v>23</v>
      </c>
      <c r="E71" s="23" t="s">
        <v>43</v>
      </c>
      <c r="F71" s="24">
        <v>30</v>
      </c>
      <c r="G71" s="24">
        <v>2</v>
      </c>
      <c r="H71" s="24">
        <v>1</v>
      </c>
      <c r="I71" s="24">
        <v>7</v>
      </c>
      <c r="J71" s="24">
        <v>58</v>
      </c>
      <c r="K71" s="24">
        <v>27</v>
      </c>
      <c r="L71" s="24" t="s">
        <v>44</v>
      </c>
    </row>
    <row r="72" spans="1:12" x14ac:dyDescent="0.25">
      <c r="D72" s="17" t="s">
        <v>28</v>
      </c>
      <c r="E72" s="21"/>
      <c r="F72" s="22">
        <f>SUM(F66:F71)</f>
        <v>720</v>
      </c>
      <c r="G72" s="22">
        <f t="shared" ref="G72:J72" si="12">SUM(G66:G71)</f>
        <v>23</v>
      </c>
      <c r="H72" s="22">
        <f t="shared" si="12"/>
        <v>24</v>
      </c>
      <c r="I72" s="22">
        <f t="shared" si="12"/>
        <v>89</v>
      </c>
      <c r="J72" s="22">
        <f t="shared" si="12"/>
        <v>631</v>
      </c>
      <c r="K72" s="22"/>
      <c r="L72" s="22">
        <f>L66+L67+L68+L69+L70+L71</f>
        <v>80.97</v>
      </c>
    </row>
    <row r="73" spans="1:12" ht="15.75" thickBot="1" x14ac:dyDescent="0.3">
      <c r="D73" s="18" t="s">
        <v>134</v>
      </c>
      <c r="E73" s="19"/>
      <c r="F73" s="20">
        <f>F65+F72</f>
        <v>1170</v>
      </c>
      <c r="G73" s="20">
        <f t="shared" ref="G73:J73" si="13">G65+G72</f>
        <v>34</v>
      </c>
      <c r="H73" s="20">
        <f t="shared" si="13"/>
        <v>40</v>
      </c>
      <c r="I73" s="20">
        <f t="shared" si="13"/>
        <v>138</v>
      </c>
      <c r="J73" s="20">
        <f t="shared" si="13"/>
        <v>1015</v>
      </c>
      <c r="K73" s="20"/>
      <c r="L73" s="20">
        <f>L65+L72</f>
        <v>119.96</v>
      </c>
    </row>
    <row r="74" spans="1:12" x14ac:dyDescent="0.25">
      <c r="A74" s="1">
        <v>2</v>
      </c>
      <c r="B74" s="2">
        <v>1</v>
      </c>
      <c r="C74" s="2" t="s">
        <v>13</v>
      </c>
      <c r="D74" s="21" t="s">
        <v>14</v>
      </c>
      <c r="E74" s="23" t="s">
        <v>87</v>
      </c>
      <c r="F74" s="24">
        <v>205</v>
      </c>
      <c r="G74" s="24">
        <v>8</v>
      </c>
      <c r="H74" s="24">
        <v>9</v>
      </c>
      <c r="I74" s="24">
        <v>36</v>
      </c>
      <c r="J74" s="24">
        <v>256</v>
      </c>
      <c r="K74" s="24">
        <v>173</v>
      </c>
      <c r="L74" s="24" t="s">
        <v>88</v>
      </c>
    </row>
    <row r="75" spans="1:12" x14ac:dyDescent="0.25">
      <c r="D75" s="21" t="s">
        <v>17</v>
      </c>
      <c r="E75" s="23" t="s">
        <v>18</v>
      </c>
      <c r="F75" s="24">
        <v>10</v>
      </c>
      <c r="G75" s="24">
        <v>0</v>
      </c>
      <c r="H75" s="24">
        <v>7</v>
      </c>
      <c r="I75" s="24">
        <v>0</v>
      </c>
      <c r="J75" s="24">
        <v>66</v>
      </c>
      <c r="K75" s="24"/>
      <c r="L75" s="24" t="s">
        <v>19</v>
      </c>
    </row>
    <row r="76" spans="1:12" x14ac:dyDescent="0.25">
      <c r="D76" s="21" t="s">
        <v>20</v>
      </c>
      <c r="E76" s="23" t="s">
        <v>70</v>
      </c>
      <c r="F76" s="24">
        <v>200</v>
      </c>
      <c r="G76" s="24">
        <v>1</v>
      </c>
      <c r="H76" s="24">
        <v>1</v>
      </c>
      <c r="I76" s="24">
        <v>17</v>
      </c>
      <c r="J76" s="24">
        <v>86</v>
      </c>
      <c r="K76" s="24">
        <v>378</v>
      </c>
      <c r="L76" s="24" t="s">
        <v>71</v>
      </c>
    </row>
    <row r="77" spans="1:12" x14ac:dyDescent="0.25">
      <c r="D77" s="21" t="s">
        <v>23</v>
      </c>
      <c r="E77" s="23" t="s">
        <v>24</v>
      </c>
      <c r="F77" s="24">
        <v>30</v>
      </c>
      <c r="G77" s="24">
        <v>2</v>
      </c>
      <c r="H77" s="24">
        <v>0</v>
      </c>
      <c r="I77" s="24">
        <v>15</v>
      </c>
      <c r="J77" s="24">
        <v>73</v>
      </c>
      <c r="K77" s="24">
        <v>406</v>
      </c>
      <c r="L77" s="24" t="s">
        <v>25</v>
      </c>
    </row>
    <row r="78" spans="1:12" x14ac:dyDescent="0.25">
      <c r="D78" s="21" t="s">
        <v>26</v>
      </c>
      <c r="E78" s="23" t="s">
        <v>135</v>
      </c>
      <c r="F78" s="24">
        <v>100</v>
      </c>
      <c r="G78" s="24">
        <v>0</v>
      </c>
      <c r="H78" s="24">
        <v>0</v>
      </c>
      <c r="I78" s="24">
        <v>10</v>
      </c>
      <c r="J78" s="24">
        <v>47</v>
      </c>
      <c r="K78" s="24"/>
      <c r="L78" s="24" t="s">
        <v>27</v>
      </c>
    </row>
    <row r="79" spans="1:12" x14ac:dyDescent="0.25">
      <c r="D79" s="17" t="s">
        <v>28</v>
      </c>
      <c r="E79" s="21"/>
      <c r="F79" s="22">
        <f>SUM(F74:F78)</f>
        <v>545</v>
      </c>
      <c r="G79" s="22">
        <f t="shared" ref="G79:J79" si="14">SUM(G74:G78)</f>
        <v>11</v>
      </c>
      <c r="H79" s="22">
        <f t="shared" si="14"/>
        <v>17</v>
      </c>
      <c r="I79" s="22">
        <f t="shared" si="14"/>
        <v>78</v>
      </c>
      <c r="J79" s="22">
        <f t="shared" si="14"/>
        <v>528</v>
      </c>
      <c r="K79" s="22"/>
      <c r="L79" s="22">
        <f>L74+L75+L76+L77+L78</f>
        <v>55.879999999999995</v>
      </c>
    </row>
    <row r="80" spans="1:12" x14ac:dyDescent="0.25">
      <c r="B80" s="2">
        <v>1</v>
      </c>
      <c r="C80" s="2" t="s">
        <v>29</v>
      </c>
      <c r="D80" s="21" t="s">
        <v>30</v>
      </c>
      <c r="E80" s="23" t="s">
        <v>31</v>
      </c>
      <c r="F80" s="24">
        <v>210</v>
      </c>
      <c r="G80" s="24">
        <v>1</v>
      </c>
      <c r="H80" s="24">
        <v>4</v>
      </c>
      <c r="I80" s="24">
        <v>6</v>
      </c>
      <c r="J80" s="24">
        <v>60</v>
      </c>
      <c r="K80" s="24">
        <v>88</v>
      </c>
      <c r="L80" s="24" t="s">
        <v>32</v>
      </c>
    </row>
    <row r="81" spans="1:12" x14ac:dyDescent="0.25">
      <c r="D81" s="21" t="s">
        <v>14</v>
      </c>
      <c r="E81" s="23" t="s">
        <v>89</v>
      </c>
      <c r="F81" s="24">
        <v>110</v>
      </c>
      <c r="G81" s="24">
        <v>10</v>
      </c>
      <c r="H81" s="24">
        <v>17</v>
      </c>
      <c r="I81" s="24">
        <v>19</v>
      </c>
      <c r="J81" s="24">
        <v>265</v>
      </c>
      <c r="K81" s="24">
        <v>279</v>
      </c>
      <c r="L81" s="24" t="s">
        <v>90</v>
      </c>
    </row>
    <row r="82" spans="1:12" x14ac:dyDescent="0.25">
      <c r="D82" s="21" t="s">
        <v>35</v>
      </c>
      <c r="E82" s="23" t="s">
        <v>36</v>
      </c>
      <c r="F82" s="24">
        <v>150</v>
      </c>
      <c r="G82" s="24">
        <v>7</v>
      </c>
      <c r="H82" s="24">
        <v>5</v>
      </c>
      <c r="I82" s="24">
        <v>33</v>
      </c>
      <c r="J82" s="24">
        <v>205</v>
      </c>
      <c r="K82" s="24">
        <v>171</v>
      </c>
      <c r="L82" s="24" t="s">
        <v>37</v>
      </c>
    </row>
    <row r="83" spans="1:12" x14ac:dyDescent="0.25">
      <c r="D83" s="21" t="s">
        <v>20</v>
      </c>
      <c r="E83" s="23" t="s">
        <v>74</v>
      </c>
      <c r="F83" s="24">
        <v>200</v>
      </c>
      <c r="G83" s="24">
        <v>7</v>
      </c>
      <c r="H83" s="24">
        <v>5</v>
      </c>
      <c r="I83" s="24">
        <v>17</v>
      </c>
      <c r="J83" s="24">
        <v>67</v>
      </c>
      <c r="K83" s="24"/>
      <c r="L83" s="24" t="s">
        <v>75</v>
      </c>
    </row>
    <row r="84" spans="1:12" x14ac:dyDescent="0.25">
      <c r="D84" s="21" t="s">
        <v>23</v>
      </c>
      <c r="E84" s="23" t="s">
        <v>24</v>
      </c>
      <c r="F84" s="24">
        <v>30</v>
      </c>
      <c r="G84" s="24">
        <v>2</v>
      </c>
      <c r="H84" s="24">
        <v>0</v>
      </c>
      <c r="I84" s="24">
        <v>15</v>
      </c>
      <c r="J84" s="24">
        <v>73</v>
      </c>
      <c r="K84" s="24">
        <v>406</v>
      </c>
      <c r="L84" s="24" t="s">
        <v>25</v>
      </c>
    </row>
    <row r="85" spans="1:12" x14ac:dyDescent="0.25">
      <c r="D85" s="21" t="s">
        <v>23</v>
      </c>
      <c r="E85" s="23" t="s">
        <v>43</v>
      </c>
      <c r="F85" s="24">
        <v>30</v>
      </c>
      <c r="G85" s="24">
        <v>2</v>
      </c>
      <c r="H85" s="24">
        <v>1</v>
      </c>
      <c r="I85" s="24">
        <v>7</v>
      </c>
      <c r="J85" s="24">
        <v>58</v>
      </c>
      <c r="K85" s="24">
        <v>27</v>
      </c>
      <c r="L85" s="24" t="s">
        <v>44</v>
      </c>
    </row>
    <row r="86" spans="1:12" x14ac:dyDescent="0.25">
      <c r="D86" s="17" t="s">
        <v>28</v>
      </c>
      <c r="E86" s="21"/>
      <c r="F86" s="22">
        <f>SUM(F80:F85)</f>
        <v>730</v>
      </c>
      <c r="G86" s="22">
        <f t="shared" ref="G86:J86" si="15">SUM(G80:G85)</f>
        <v>29</v>
      </c>
      <c r="H86" s="22">
        <f t="shared" si="15"/>
        <v>32</v>
      </c>
      <c r="I86" s="22">
        <f t="shared" si="15"/>
        <v>97</v>
      </c>
      <c r="J86" s="22">
        <f t="shared" si="15"/>
        <v>728</v>
      </c>
      <c r="K86" s="22"/>
      <c r="L86" s="22">
        <f>L80+L81+L82+L83+L84+L85</f>
        <v>79.099999999999994</v>
      </c>
    </row>
    <row r="87" spans="1:12" ht="15.75" thickBot="1" x14ac:dyDescent="0.3">
      <c r="D87" s="18" t="s">
        <v>134</v>
      </c>
      <c r="E87" s="19"/>
      <c r="F87" s="20">
        <f>F79+F86</f>
        <v>1275</v>
      </c>
      <c r="G87" s="20">
        <f t="shared" ref="G87:J87" si="16">G79+G86</f>
        <v>40</v>
      </c>
      <c r="H87" s="20">
        <f t="shared" si="16"/>
        <v>49</v>
      </c>
      <c r="I87" s="20">
        <f t="shared" si="16"/>
        <v>175</v>
      </c>
      <c r="J87" s="20">
        <f t="shared" si="16"/>
        <v>1256</v>
      </c>
      <c r="K87" s="20"/>
      <c r="L87" s="20">
        <f>L79+L86</f>
        <v>134.97999999999999</v>
      </c>
    </row>
    <row r="88" spans="1:12" x14ac:dyDescent="0.25">
      <c r="A88" s="1">
        <v>2</v>
      </c>
      <c r="B88" s="2">
        <v>2</v>
      </c>
      <c r="C88" s="2" t="s">
        <v>13</v>
      </c>
      <c r="D88" s="21" t="s">
        <v>14</v>
      </c>
      <c r="E88" s="23" t="s">
        <v>45</v>
      </c>
      <c r="F88" s="24">
        <v>200</v>
      </c>
      <c r="G88" s="24">
        <v>18</v>
      </c>
      <c r="H88" s="24">
        <v>19</v>
      </c>
      <c r="I88" s="24">
        <v>39</v>
      </c>
      <c r="J88" s="24">
        <v>398</v>
      </c>
      <c r="K88" s="24">
        <v>291</v>
      </c>
      <c r="L88" s="24" t="s">
        <v>46</v>
      </c>
    </row>
    <row r="89" spans="1:12" x14ac:dyDescent="0.25">
      <c r="D89" s="21" t="s">
        <v>20</v>
      </c>
      <c r="E89" s="23" t="s">
        <v>21</v>
      </c>
      <c r="F89" s="24">
        <v>200</v>
      </c>
      <c r="G89" s="24">
        <v>18</v>
      </c>
      <c r="H89" s="24">
        <v>19</v>
      </c>
      <c r="I89" s="24">
        <v>14</v>
      </c>
      <c r="J89" s="24">
        <v>55</v>
      </c>
      <c r="K89" s="24">
        <v>376</v>
      </c>
      <c r="L89" s="24" t="s">
        <v>22</v>
      </c>
    </row>
    <row r="90" spans="1:12" x14ac:dyDescent="0.25">
      <c r="D90" s="21" t="s">
        <v>23</v>
      </c>
      <c r="E90" s="23" t="s">
        <v>24</v>
      </c>
      <c r="F90" s="24">
        <v>30</v>
      </c>
      <c r="G90" s="24">
        <v>2</v>
      </c>
      <c r="H90" s="24">
        <v>0</v>
      </c>
      <c r="I90" s="24">
        <v>15</v>
      </c>
      <c r="J90" s="24">
        <v>73</v>
      </c>
      <c r="K90" s="24">
        <v>406</v>
      </c>
      <c r="L90" s="24" t="s">
        <v>25</v>
      </c>
    </row>
    <row r="91" spans="1:12" x14ac:dyDescent="0.25">
      <c r="D91" s="17" t="s">
        <v>28</v>
      </c>
      <c r="E91" s="21"/>
      <c r="F91" s="22">
        <f>SUM(F88:F90)</f>
        <v>430</v>
      </c>
      <c r="G91" s="22">
        <f t="shared" ref="G91:J91" si="17">SUM(G88:G90)</f>
        <v>38</v>
      </c>
      <c r="H91" s="22">
        <f t="shared" si="17"/>
        <v>38</v>
      </c>
      <c r="I91" s="22">
        <f t="shared" si="17"/>
        <v>68</v>
      </c>
      <c r="J91" s="22">
        <f t="shared" si="17"/>
        <v>526</v>
      </c>
      <c r="K91" s="22"/>
      <c r="L91" s="22">
        <f>L88+L89+L90</f>
        <v>62.3</v>
      </c>
    </row>
    <row r="92" spans="1:12" x14ac:dyDescent="0.25">
      <c r="B92" s="2">
        <v>2</v>
      </c>
      <c r="C92" s="2" t="s">
        <v>29</v>
      </c>
      <c r="D92" s="21" t="s">
        <v>30</v>
      </c>
      <c r="E92" s="23" t="s">
        <v>92</v>
      </c>
      <c r="F92" s="24">
        <v>250</v>
      </c>
      <c r="G92" s="24">
        <v>5</v>
      </c>
      <c r="H92" s="24">
        <v>5</v>
      </c>
      <c r="I92" s="24">
        <v>16</v>
      </c>
      <c r="J92" s="24">
        <v>126</v>
      </c>
      <c r="K92" s="24">
        <v>102</v>
      </c>
      <c r="L92" s="24" t="s">
        <v>93</v>
      </c>
    </row>
    <row r="93" spans="1:12" x14ac:dyDescent="0.25">
      <c r="D93" s="21" t="s">
        <v>14</v>
      </c>
      <c r="E93" s="23" t="s">
        <v>45</v>
      </c>
      <c r="F93" s="24">
        <v>200</v>
      </c>
      <c r="G93" s="24">
        <v>18</v>
      </c>
      <c r="H93" s="24">
        <v>19</v>
      </c>
      <c r="I93" s="24">
        <v>39</v>
      </c>
      <c r="J93" s="24">
        <v>398</v>
      </c>
      <c r="K93" s="24">
        <v>291</v>
      </c>
      <c r="L93" s="24" t="s">
        <v>46</v>
      </c>
    </row>
    <row r="94" spans="1:12" x14ac:dyDescent="0.25">
      <c r="D94" s="21" t="s">
        <v>20</v>
      </c>
      <c r="E94" s="23" t="s">
        <v>41</v>
      </c>
      <c r="F94" s="24">
        <v>200</v>
      </c>
      <c r="G94" s="24">
        <v>0</v>
      </c>
      <c r="H94" s="24">
        <v>1</v>
      </c>
      <c r="I94" s="24">
        <v>28</v>
      </c>
      <c r="J94" s="24">
        <v>70</v>
      </c>
      <c r="K94" s="24">
        <v>349</v>
      </c>
      <c r="L94" s="24" t="s">
        <v>42</v>
      </c>
    </row>
    <row r="95" spans="1:12" x14ac:dyDescent="0.25">
      <c r="D95" s="21" t="s">
        <v>23</v>
      </c>
      <c r="E95" s="23" t="s">
        <v>24</v>
      </c>
      <c r="F95" s="24">
        <v>30</v>
      </c>
      <c r="G95" s="24">
        <v>2</v>
      </c>
      <c r="H95" s="24">
        <v>0</v>
      </c>
      <c r="I95" s="24">
        <v>15</v>
      </c>
      <c r="J95" s="24">
        <v>73</v>
      </c>
      <c r="K95" s="24">
        <v>406</v>
      </c>
      <c r="L95" s="24" t="s">
        <v>25</v>
      </c>
    </row>
    <row r="96" spans="1:12" x14ac:dyDescent="0.25">
      <c r="D96" s="21" t="s">
        <v>23</v>
      </c>
      <c r="E96" s="23" t="s">
        <v>43</v>
      </c>
      <c r="F96" s="24">
        <v>30</v>
      </c>
      <c r="G96" s="24">
        <v>2</v>
      </c>
      <c r="H96" s="24">
        <v>1</v>
      </c>
      <c r="I96" s="24">
        <v>7</v>
      </c>
      <c r="J96" s="24">
        <v>58</v>
      </c>
      <c r="K96" s="24">
        <v>27</v>
      </c>
      <c r="L96" s="24" t="s">
        <v>44</v>
      </c>
    </row>
    <row r="97" spans="1:12" x14ac:dyDescent="0.25">
      <c r="D97" s="17" t="s">
        <v>28</v>
      </c>
      <c r="E97" s="21"/>
      <c r="F97" s="22">
        <f>SUM(F92:F96)</f>
        <v>710</v>
      </c>
      <c r="G97" s="22">
        <f t="shared" ref="G97:J97" si="18">SUM(G92:G96)</f>
        <v>27</v>
      </c>
      <c r="H97" s="22">
        <f t="shared" si="18"/>
        <v>26</v>
      </c>
      <c r="I97" s="22">
        <f t="shared" si="18"/>
        <v>105</v>
      </c>
      <c r="J97" s="22">
        <f t="shared" si="18"/>
        <v>725</v>
      </c>
      <c r="K97" s="22"/>
      <c r="L97" s="22">
        <f>L92+L93+L94+L95+L96</f>
        <v>77.069999999999993</v>
      </c>
    </row>
    <row r="98" spans="1:12" ht="15.75" thickBot="1" x14ac:dyDescent="0.3">
      <c r="D98" s="18" t="s">
        <v>134</v>
      </c>
      <c r="E98" s="19"/>
      <c r="F98" s="20" t="s">
        <v>94</v>
      </c>
      <c r="G98" s="20" t="s">
        <v>95</v>
      </c>
      <c r="H98" s="20" t="s">
        <v>96</v>
      </c>
      <c r="I98" s="20" t="s">
        <v>91</v>
      </c>
      <c r="J98" s="20" t="s">
        <v>97</v>
      </c>
      <c r="K98" s="20"/>
      <c r="L98" s="20" t="s">
        <v>98</v>
      </c>
    </row>
    <row r="99" spans="1:12" x14ac:dyDescent="0.25">
      <c r="A99" s="1">
        <v>2</v>
      </c>
      <c r="B99" s="2">
        <v>3</v>
      </c>
      <c r="C99" s="2" t="s">
        <v>13</v>
      </c>
      <c r="D99" s="21" t="s">
        <v>14</v>
      </c>
      <c r="E99" s="23" t="s">
        <v>99</v>
      </c>
      <c r="F99" s="24">
        <v>200</v>
      </c>
      <c r="G99" s="24">
        <v>16</v>
      </c>
      <c r="H99" s="24">
        <v>15</v>
      </c>
      <c r="I99" s="24">
        <v>48</v>
      </c>
      <c r="J99" s="24">
        <v>401</v>
      </c>
      <c r="K99" s="24"/>
      <c r="L99" s="24" t="s">
        <v>100</v>
      </c>
    </row>
    <row r="100" spans="1:12" x14ac:dyDescent="0.25">
      <c r="D100" s="21" t="s">
        <v>20</v>
      </c>
      <c r="E100" s="23" t="s">
        <v>101</v>
      </c>
      <c r="F100" s="24">
        <v>100</v>
      </c>
      <c r="G100" s="24">
        <v>3</v>
      </c>
      <c r="H100" s="24">
        <v>3</v>
      </c>
      <c r="I100" s="24">
        <v>1</v>
      </c>
      <c r="J100" s="24">
        <v>92</v>
      </c>
      <c r="K100" s="24"/>
      <c r="L100" s="24" t="s">
        <v>102</v>
      </c>
    </row>
    <row r="101" spans="1:12" x14ac:dyDescent="0.25">
      <c r="D101" s="21" t="s">
        <v>20</v>
      </c>
      <c r="E101" s="23" t="s">
        <v>56</v>
      </c>
      <c r="F101" s="24">
        <v>207</v>
      </c>
      <c r="G101" s="24">
        <v>0</v>
      </c>
      <c r="H101" s="24">
        <v>3</v>
      </c>
      <c r="I101" s="24">
        <v>15</v>
      </c>
      <c r="J101" s="24">
        <v>61</v>
      </c>
      <c r="K101" s="24">
        <v>377</v>
      </c>
      <c r="L101" s="24" t="s">
        <v>57</v>
      </c>
    </row>
    <row r="102" spans="1:12" x14ac:dyDescent="0.25">
      <c r="D102" s="21" t="s">
        <v>23</v>
      </c>
      <c r="E102" s="23" t="s">
        <v>24</v>
      </c>
      <c r="F102" s="24">
        <v>30</v>
      </c>
      <c r="G102" s="24">
        <v>2</v>
      </c>
      <c r="H102" s="24">
        <v>0</v>
      </c>
      <c r="I102" s="24">
        <v>15</v>
      </c>
      <c r="J102" s="24">
        <v>73</v>
      </c>
      <c r="K102" s="24">
        <v>406</v>
      </c>
      <c r="L102" s="24" t="s">
        <v>25</v>
      </c>
    </row>
    <row r="103" spans="1:12" x14ac:dyDescent="0.25">
      <c r="D103" s="17" t="s">
        <v>28</v>
      </c>
      <c r="E103" s="21"/>
      <c r="F103" s="22">
        <f>SUM(F99:F102)</f>
        <v>537</v>
      </c>
      <c r="G103" s="22">
        <f t="shared" ref="G103:J103" si="19">SUM(G99:G102)</f>
        <v>21</v>
      </c>
      <c r="H103" s="22">
        <f t="shared" si="19"/>
        <v>21</v>
      </c>
      <c r="I103" s="22">
        <f t="shared" si="19"/>
        <v>79</v>
      </c>
      <c r="J103" s="22">
        <f t="shared" si="19"/>
        <v>627</v>
      </c>
      <c r="K103" s="22"/>
      <c r="L103" s="22">
        <f>L99+L100+L101+L102</f>
        <v>63.899999999999991</v>
      </c>
    </row>
    <row r="104" spans="1:12" x14ac:dyDescent="0.25">
      <c r="B104" s="2">
        <v>3</v>
      </c>
      <c r="C104" s="2" t="s">
        <v>29</v>
      </c>
      <c r="D104" s="21" t="s">
        <v>30</v>
      </c>
      <c r="E104" s="23" t="s">
        <v>81</v>
      </c>
      <c r="F104" s="24">
        <v>210</v>
      </c>
      <c r="G104" s="24">
        <v>1</v>
      </c>
      <c r="H104" s="24">
        <v>3</v>
      </c>
      <c r="I104" s="24">
        <v>9</v>
      </c>
      <c r="J104" s="24">
        <v>68</v>
      </c>
      <c r="K104" s="24">
        <v>82</v>
      </c>
      <c r="L104" s="24" t="s">
        <v>82</v>
      </c>
    </row>
    <row r="105" spans="1:12" x14ac:dyDescent="0.25">
      <c r="D105" s="21" t="s">
        <v>14</v>
      </c>
      <c r="E105" s="23" t="s">
        <v>103</v>
      </c>
      <c r="F105" s="24">
        <v>90</v>
      </c>
      <c r="G105" s="24">
        <v>12</v>
      </c>
      <c r="H105" s="24">
        <v>10</v>
      </c>
      <c r="I105" s="24">
        <v>12</v>
      </c>
      <c r="J105" s="24">
        <v>181</v>
      </c>
      <c r="K105" s="24">
        <v>294</v>
      </c>
      <c r="L105" s="24" t="s">
        <v>104</v>
      </c>
    </row>
    <row r="106" spans="1:12" x14ac:dyDescent="0.25">
      <c r="D106" s="21" t="s">
        <v>35</v>
      </c>
      <c r="E106" s="23" t="s">
        <v>105</v>
      </c>
      <c r="F106" s="24">
        <v>150</v>
      </c>
      <c r="G106" s="24">
        <v>6</v>
      </c>
      <c r="H106" s="24">
        <v>10</v>
      </c>
      <c r="I106" s="24">
        <v>39</v>
      </c>
      <c r="J106" s="24">
        <v>274</v>
      </c>
      <c r="K106" s="24">
        <v>205</v>
      </c>
      <c r="L106" s="24" t="s">
        <v>106</v>
      </c>
    </row>
    <row r="107" spans="1:12" x14ac:dyDescent="0.25">
      <c r="D107" s="21" t="s">
        <v>38</v>
      </c>
      <c r="E107" s="23" t="s">
        <v>39</v>
      </c>
      <c r="F107" s="24">
        <v>30</v>
      </c>
      <c r="G107" s="24">
        <v>0</v>
      </c>
      <c r="H107" s="24">
        <v>2</v>
      </c>
      <c r="I107" s="24">
        <v>2</v>
      </c>
      <c r="J107" s="24">
        <v>23</v>
      </c>
      <c r="K107" s="24">
        <v>330</v>
      </c>
      <c r="L107" s="24" t="s">
        <v>40</v>
      </c>
    </row>
    <row r="108" spans="1:12" x14ac:dyDescent="0.25">
      <c r="D108" s="21" t="s">
        <v>20</v>
      </c>
      <c r="E108" s="23" t="s">
        <v>107</v>
      </c>
      <c r="F108" s="24">
        <v>200</v>
      </c>
      <c r="G108" s="24">
        <v>0</v>
      </c>
      <c r="H108" s="24">
        <v>2</v>
      </c>
      <c r="I108" s="24">
        <v>16</v>
      </c>
      <c r="J108" s="24">
        <v>65</v>
      </c>
      <c r="K108" s="24" t="s">
        <v>136</v>
      </c>
      <c r="L108" s="24" t="s">
        <v>108</v>
      </c>
    </row>
    <row r="109" spans="1:12" x14ac:dyDescent="0.25">
      <c r="D109" s="21" t="s">
        <v>23</v>
      </c>
      <c r="E109" s="23" t="s">
        <v>24</v>
      </c>
      <c r="F109" s="24">
        <v>30</v>
      </c>
      <c r="G109" s="24">
        <v>2</v>
      </c>
      <c r="H109" s="24">
        <v>0</v>
      </c>
      <c r="I109" s="24">
        <v>15</v>
      </c>
      <c r="J109" s="24">
        <v>73</v>
      </c>
      <c r="K109" s="24">
        <v>406</v>
      </c>
      <c r="L109" s="24" t="s">
        <v>25</v>
      </c>
    </row>
    <row r="110" spans="1:12" x14ac:dyDescent="0.25">
      <c r="D110" s="21" t="s">
        <v>23</v>
      </c>
      <c r="E110" s="23" t="s">
        <v>43</v>
      </c>
      <c r="F110" s="24">
        <v>30</v>
      </c>
      <c r="G110" s="24">
        <v>2</v>
      </c>
      <c r="H110" s="24">
        <v>1</v>
      </c>
      <c r="I110" s="24">
        <v>7</v>
      </c>
      <c r="J110" s="24">
        <v>58</v>
      </c>
      <c r="K110" s="24">
        <v>27</v>
      </c>
      <c r="L110" s="24" t="s">
        <v>44</v>
      </c>
    </row>
    <row r="111" spans="1:12" x14ac:dyDescent="0.25">
      <c r="D111" s="17" t="s">
        <v>28</v>
      </c>
      <c r="E111" s="21"/>
      <c r="F111" s="22">
        <f>SUM(F104:F110)</f>
        <v>740</v>
      </c>
      <c r="G111" s="22">
        <f t="shared" ref="G111:J111" si="20">SUM(G104:G110)</f>
        <v>23</v>
      </c>
      <c r="H111" s="22">
        <f t="shared" si="20"/>
        <v>28</v>
      </c>
      <c r="I111" s="22">
        <f t="shared" si="20"/>
        <v>100</v>
      </c>
      <c r="J111" s="22">
        <f t="shared" si="20"/>
        <v>742</v>
      </c>
      <c r="K111" s="22"/>
      <c r="L111" s="22">
        <f>L104+L105+L106+L107+L108+L109+L110</f>
        <v>81.960000000000008</v>
      </c>
    </row>
    <row r="112" spans="1:12" ht="15.75" thickBot="1" x14ac:dyDescent="0.3">
      <c r="D112" s="18" t="s">
        <v>134</v>
      </c>
      <c r="E112" s="19"/>
      <c r="F112" s="20">
        <f>F103+F111</f>
        <v>1277</v>
      </c>
      <c r="G112" s="20">
        <f t="shared" ref="G112:J112" si="21">G103+G111</f>
        <v>44</v>
      </c>
      <c r="H112" s="20">
        <f t="shared" si="21"/>
        <v>49</v>
      </c>
      <c r="I112" s="20">
        <f t="shared" si="21"/>
        <v>179</v>
      </c>
      <c r="J112" s="20">
        <f t="shared" si="21"/>
        <v>1369</v>
      </c>
      <c r="K112" s="20"/>
      <c r="L112" s="20">
        <f>L103+L111</f>
        <v>145.86000000000001</v>
      </c>
    </row>
    <row r="113" spans="1:12" x14ac:dyDescent="0.25">
      <c r="A113" s="1">
        <v>2</v>
      </c>
      <c r="B113" s="2">
        <v>4</v>
      </c>
      <c r="C113" s="2" t="s">
        <v>13</v>
      </c>
      <c r="D113" s="21" t="s">
        <v>14</v>
      </c>
      <c r="E113" s="23" t="s">
        <v>109</v>
      </c>
      <c r="F113" s="24">
        <v>90</v>
      </c>
      <c r="G113" s="24">
        <v>9</v>
      </c>
      <c r="H113" s="24">
        <v>13</v>
      </c>
      <c r="I113" s="24">
        <v>10</v>
      </c>
      <c r="J113" s="24">
        <v>199</v>
      </c>
      <c r="K113" s="24" t="s">
        <v>136</v>
      </c>
      <c r="L113" s="24" t="s">
        <v>110</v>
      </c>
    </row>
    <row r="114" spans="1:12" x14ac:dyDescent="0.25">
      <c r="D114" s="21" t="s">
        <v>35</v>
      </c>
      <c r="E114" s="23" t="s">
        <v>68</v>
      </c>
      <c r="F114" s="24">
        <v>150</v>
      </c>
      <c r="G114" s="24">
        <v>3</v>
      </c>
      <c r="H114" s="24">
        <v>5</v>
      </c>
      <c r="I114" s="24">
        <v>21</v>
      </c>
      <c r="J114" s="24">
        <v>141</v>
      </c>
      <c r="K114" s="24">
        <v>312</v>
      </c>
      <c r="L114" s="24" t="s">
        <v>69</v>
      </c>
    </row>
    <row r="115" spans="1:12" x14ac:dyDescent="0.25">
      <c r="D115" s="21" t="s">
        <v>38</v>
      </c>
      <c r="E115" s="23" t="s">
        <v>111</v>
      </c>
      <c r="F115" s="24">
        <v>30</v>
      </c>
      <c r="G115" s="24">
        <v>1</v>
      </c>
      <c r="H115" s="24">
        <v>2</v>
      </c>
      <c r="I115" s="24">
        <v>2</v>
      </c>
      <c r="J115" s="24">
        <v>26</v>
      </c>
      <c r="K115" s="24">
        <v>331</v>
      </c>
      <c r="L115" s="24" t="s">
        <v>112</v>
      </c>
    </row>
    <row r="116" spans="1:12" x14ac:dyDescent="0.25">
      <c r="D116" s="21" t="s">
        <v>20</v>
      </c>
      <c r="E116" s="23" t="s">
        <v>47</v>
      </c>
      <c r="F116" s="24">
        <v>200</v>
      </c>
      <c r="G116" s="24">
        <v>0</v>
      </c>
      <c r="H116" s="24">
        <v>2</v>
      </c>
      <c r="I116" s="24">
        <v>8</v>
      </c>
      <c r="J116" s="24">
        <v>32</v>
      </c>
      <c r="K116" s="24">
        <v>376</v>
      </c>
      <c r="L116" s="24" t="s">
        <v>48</v>
      </c>
    </row>
    <row r="117" spans="1:12" x14ac:dyDescent="0.25">
      <c r="D117" s="21" t="s">
        <v>23</v>
      </c>
      <c r="E117" s="23" t="s">
        <v>24</v>
      </c>
      <c r="F117" s="24">
        <v>30</v>
      </c>
      <c r="G117" s="24">
        <v>2</v>
      </c>
      <c r="H117" s="24">
        <v>0</v>
      </c>
      <c r="I117" s="24">
        <v>15</v>
      </c>
      <c r="J117" s="24">
        <v>73</v>
      </c>
      <c r="K117" s="24">
        <v>406</v>
      </c>
      <c r="L117" s="24" t="s">
        <v>25</v>
      </c>
    </row>
    <row r="118" spans="1:12" x14ac:dyDescent="0.25">
      <c r="D118" s="17" t="s">
        <v>28</v>
      </c>
      <c r="E118" s="21"/>
      <c r="F118" s="22">
        <f>SUM(F113:F117)</f>
        <v>500</v>
      </c>
      <c r="G118" s="22">
        <f t="shared" ref="G118:J118" si="22">SUM(G113:G117)</f>
        <v>15</v>
      </c>
      <c r="H118" s="22">
        <f t="shared" si="22"/>
        <v>22</v>
      </c>
      <c r="I118" s="22">
        <f t="shared" si="22"/>
        <v>56</v>
      </c>
      <c r="J118" s="22">
        <f t="shared" si="22"/>
        <v>471</v>
      </c>
      <c r="K118" s="22"/>
      <c r="L118" s="22">
        <f>L113+L114+L115+L116+L117</f>
        <v>65.350000000000009</v>
      </c>
    </row>
    <row r="119" spans="1:12" x14ac:dyDescent="0.25">
      <c r="B119" s="2">
        <v>4</v>
      </c>
      <c r="C119" s="2" t="s">
        <v>29</v>
      </c>
      <c r="D119" s="21" t="s">
        <v>30</v>
      </c>
      <c r="E119" s="23" t="s">
        <v>113</v>
      </c>
      <c r="F119" s="24">
        <v>200</v>
      </c>
      <c r="G119" s="24">
        <v>2</v>
      </c>
      <c r="H119" s="24">
        <v>2</v>
      </c>
      <c r="I119" s="24">
        <v>14</v>
      </c>
      <c r="J119" s="24">
        <v>84</v>
      </c>
      <c r="K119" s="24">
        <v>103</v>
      </c>
      <c r="L119" s="24" t="s">
        <v>114</v>
      </c>
    </row>
    <row r="120" spans="1:12" x14ac:dyDescent="0.25">
      <c r="D120" s="21" t="s">
        <v>14</v>
      </c>
      <c r="E120" s="23" t="s">
        <v>109</v>
      </c>
      <c r="F120" s="24">
        <v>90</v>
      </c>
      <c r="G120" s="24">
        <v>9</v>
      </c>
      <c r="H120" s="24">
        <v>13</v>
      </c>
      <c r="I120" s="24">
        <v>10</v>
      </c>
      <c r="J120" s="24">
        <v>199</v>
      </c>
      <c r="K120" s="24" t="s">
        <v>136</v>
      </c>
      <c r="L120" s="24" t="s">
        <v>110</v>
      </c>
    </row>
    <row r="121" spans="1:12" x14ac:dyDescent="0.25">
      <c r="D121" s="21" t="s">
        <v>35</v>
      </c>
      <c r="E121" s="33" t="s">
        <v>138</v>
      </c>
      <c r="F121" s="34">
        <v>150</v>
      </c>
      <c r="G121" s="34">
        <v>4</v>
      </c>
      <c r="H121" s="34">
        <v>5</v>
      </c>
      <c r="I121" s="34">
        <v>33</v>
      </c>
      <c r="J121" s="34">
        <v>197</v>
      </c>
      <c r="K121" s="24"/>
      <c r="L121" s="24">
        <v>21</v>
      </c>
    </row>
    <row r="122" spans="1:12" x14ac:dyDescent="0.25">
      <c r="D122" s="21" t="s">
        <v>38</v>
      </c>
      <c r="E122" s="23" t="s">
        <v>111</v>
      </c>
      <c r="F122" s="24">
        <v>30</v>
      </c>
      <c r="G122" s="24">
        <v>1</v>
      </c>
      <c r="H122" s="24">
        <v>2</v>
      </c>
      <c r="I122" s="24">
        <v>2</v>
      </c>
      <c r="J122" s="24">
        <v>26</v>
      </c>
      <c r="K122" s="24">
        <v>331</v>
      </c>
      <c r="L122" s="24" t="s">
        <v>112</v>
      </c>
    </row>
    <row r="123" spans="1:12" x14ac:dyDescent="0.25">
      <c r="D123" s="21" t="s">
        <v>20</v>
      </c>
      <c r="E123" s="23" t="s">
        <v>115</v>
      </c>
      <c r="F123" s="24">
        <v>200</v>
      </c>
      <c r="G123" s="24">
        <v>0</v>
      </c>
      <c r="H123" s="24">
        <v>0</v>
      </c>
      <c r="I123" s="24">
        <v>18</v>
      </c>
      <c r="J123" s="24">
        <v>72</v>
      </c>
      <c r="K123" s="24">
        <v>345</v>
      </c>
      <c r="L123" s="24" t="s">
        <v>116</v>
      </c>
    </row>
    <row r="124" spans="1:12" x14ac:dyDescent="0.25">
      <c r="D124" s="21" t="s">
        <v>23</v>
      </c>
      <c r="E124" s="23" t="s">
        <v>24</v>
      </c>
      <c r="F124" s="24">
        <v>30</v>
      </c>
      <c r="G124" s="24">
        <v>2</v>
      </c>
      <c r="H124" s="24">
        <v>0</v>
      </c>
      <c r="I124" s="24">
        <v>15</v>
      </c>
      <c r="J124" s="24">
        <v>73</v>
      </c>
      <c r="K124" s="24">
        <v>406</v>
      </c>
      <c r="L124" s="24" t="s">
        <v>25</v>
      </c>
    </row>
    <row r="125" spans="1:12" x14ac:dyDescent="0.25">
      <c r="D125" s="21" t="s">
        <v>23</v>
      </c>
      <c r="E125" s="23" t="s">
        <v>43</v>
      </c>
      <c r="F125" s="24">
        <v>30</v>
      </c>
      <c r="G125" s="24">
        <v>2</v>
      </c>
      <c r="H125" s="24">
        <v>1</v>
      </c>
      <c r="I125" s="24">
        <v>7</v>
      </c>
      <c r="J125" s="24">
        <v>58</v>
      </c>
      <c r="K125" s="24">
        <v>27</v>
      </c>
      <c r="L125" s="24" t="s">
        <v>44</v>
      </c>
    </row>
    <row r="126" spans="1:12" x14ac:dyDescent="0.25">
      <c r="D126" s="17" t="s">
        <v>28</v>
      </c>
      <c r="E126" s="21"/>
      <c r="F126" s="22">
        <f>SUM(F119:F125)</f>
        <v>730</v>
      </c>
      <c r="G126" s="22">
        <f t="shared" ref="G126:J126" si="23">SUM(G119:G125)</f>
        <v>20</v>
      </c>
      <c r="H126" s="22">
        <f t="shared" si="23"/>
        <v>23</v>
      </c>
      <c r="I126" s="22">
        <f t="shared" si="23"/>
        <v>99</v>
      </c>
      <c r="J126" s="22">
        <f t="shared" si="23"/>
        <v>709</v>
      </c>
      <c r="K126" s="22"/>
      <c r="L126" s="22">
        <f>L119+L120+L121+L122+L123+L124+L125</f>
        <v>87.030000000000015</v>
      </c>
    </row>
    <row r="127" spans="1:12" ht="15.75" thickBot="1" x14ac:dyDescent="0.3">
      <c r="D127" s="18" t="s">
        <v>134</v>
      </c>
      <c r="E127" s="19"/>
      <c r="F127" s="20">
        <f>F118+F126</f>
        <v>1230</v>
      </c>
      <c r="G127" s="20">
        <f t="shared" ref="G127:J127" si="24">G118+G126</f>
        <v>35</v>
      </c>
      <c r="H127" s="20">
        <f t="shared" si="24"/>
        <v>45</v>
      </c>
      <c r="I127" s="20">
        <f t="shared" si="24"/>
        <v>155</v>
      </c>
      <c r="J127" s="20">
        <f t="shared" si="24"/>
        <v>1180</v>
      </c>
      <c r="K127" s="20"/>
      <c r="L127" s="20">
        <f>L118+L126</f>
        <v>152.38000000000002</v>
      </c>
    </row>
    <row r="128" spans="1:12" x14ac:dyDescent="0.25">
      <c r="A128" s="1">
        <v>2</v>
      </c>
      <c r="B128" s="2">
        <v>5</v>
      </c>
      <c r="C128" s="2" t="s">
        <v>13</v>
      </c>
      <c r="D128" s="21" t="s">
        <v>14</v>
      </c>
      <c r="E128" s="23" t="s">
        <v>60</v>
      </c>
      <c r="F128" s="24">
        <v>120</v>
      </c>
      <c r="G128" s="24">
        <v>14</v>
      </c>
      <c r="H128" s="24">
        <v>12</v>
      </c>
      <c r="I128" s="24">
        <v>5</v>
      </c>
      <c r="J128" s="24">
        <v>181</v>
      </c>
      <c r="K128" s="24">
        <v>290</v>
      </c>
      <c r="L128" s="24" t="s">
        <v>61</v>
      </c>
    </row>
    <row r="129" spans="2:12" x14ac:dyDescent="0.25">
      <c r="D129" s="21" t="s">
        <v>35</v>
      </c>
      <c r="E129" s="23" t="s">
        <v>36</v>
      </c>
      <c r="F129" s="24">
        <v>150</v>
      </c>
      <c r="G129" s="24">
        <v>7</v>
      </c>
      <c r="H129" s="24">
        <v>5</v>
      </c>
      <c r="I129" s="24">
        <v>33</v>
      </c>
      <c r="J129" s="24">
        <v>205</v>
      </c>
      <c r="K129" s="24">
        <v>171</v>
      </c>
      <c r="L129" s="24" t="s">
        <v>37</v>
      </c>
    </row>
    <row r="130" spans="2:12" x14ac:dyDescent="0.25">
      <c r="D130" s="21" t="s">
        <v>20</v>
      </c>
      <c r="E130" s="23" t="s">
        <v>79</v>
      </c>
      <c r="F130" s="24">
        <v>200</v>
      </c>
      <c r="G130" s="24">
        <v>1</v>
      </c>
      <c r="H130" s="24">
        <v>2</v>
      </c>
      <c r="I130" s="24">
        <v>17</v>
      </c>
      <c r="J130" s="24">
        <v>87</v>
      </c>
      <c r="K130" s="24">
        <v>37</v>
      </c>
      <c r="L130" s="24" t="s">
        <v>80</v>
      </c>
    </row>
    <row r="131" spans="2:12" x14ac:dyDescent="0.25">
      <c r="D131" s="21" t="s">
        <v>23</v>
      </c>
      <c r="E131" s="23" t="s">
        <v>24</v>
      </c>
      <c r="F131" s="24">
        <v>30</v>
      </c>
      <c r="G131" s="24">
        <v>2</v>
      </c>
      <c r="H131" s="24">
        <v>0</v>
      </c>
      <c r="I131" s="24">
        <v>15</v>
      </c>
      <c r="J131" s="24">
        <v>73</v>
      </c>
      <c r="K131" s="24">
        <v>406</v>
      </c>
      <c r="L131" s="24" t="s">
        <v>25</v>
      </c>
    </row>
    <row r="132" spans="2:12" x14ac:dyDescent="0.25">
      <c r="D132" s="17" t="s">
        <v>28</v>
      </c>
      <c r="E132" s="21"/>
      <c r="F132" s="22">
        <f>SUM(F128:F131)</f>
        <v>500</v>
      </c>
      <c r="G132" s="22">
        <f t="shared" ref="G132:J132" si="25">SUM(G128:G131)</f>
        <v>24</v>
      </c>
      <c r="H132" s="22">
        <f t="shared" si="25"/>
        <v>19</v>
      </c>
      <c r="I132" s="22">
        <f t="shared" si="25"/>
        <v>70</v>
      </c>
      <c r="J132" s="22">
        <f t="shared" si="25"/>
        <v>546</v>
      </c>
      <c r="K132" s="22"/>
      <c r="L132" s="22">
        <f>L128+L129+L130+L131</f>
        <v>65.31</v>
      </c>
    </row>
    <row r="133" spans="2:12" x14ac:dyDescent="0.25">
      <c r="B133" s="2">
        <v>5</v>
      </c>
      <c r="C133" s="2" t="s">
        <v>29</v>
      </c>
      <c r="D133" s="21" t="s">
        <v>30</v>
      </c>
      <c r="E133" s="23" t="s">
        <v>117</v>
      </c>
      <c r="F133" s="24">
        <v>210</v>
      </c>
      <c r="G133" s="24">
        <v>2</v>
      </c>
      <c r="H133" s="24">
        <v>4</v>
      </c>
      <c r="I133" s="24">
        <v>11</v>
      </c>
      <c r="J133" s="24">
        <v>82</v>
      </c>
      <c r="K133" s="24">
        <v>96</v>
      </c>
      <c r="L133" s="24" t="s">
        <v>118</v>
      </c>
    </row>
    <row r="134" spans="2:12" x14ac:dyDescent="0.25">
      <c r="D134" s="21" t="s">
        <v>14</v>
      </c>
      <c r="E134" s="23" t="s">
        <v>60</v>
      </c>
      <c r="F134" s="24">
        <v>120</v>
      </c>
      <c r="G134" s="24">
        <v>14</v>
      </c>
      <c r="H134" s="24">
        <v>12</v>
      </c>
      <c r="I134" s="24">
        <v>5</v>
      </c>
      <c r="J134" s="24">
        <v>181</v>
      </c>
      <c r="K134" s="24">
        <v>290</v>
      </c>
      <c r="L134" s="24" t="s">
        <v>61</v>
      </c>
    </row>
    <row r="135" spans="2:12" x14ac:dyDescent="0.25">
      <c r="D135" s="21" t="s">
        <v>35</v>
      </c>
      <c r="E135" s="23" t="s">
        <v>36</v>
      </c>
      <c r="F135" s="24">
        <v>150</v>
      </c>
      <c r="G135" s="24">
        <v>7</v>
      </c>
      <c r="H135" s="24">
        <v>5</v>
      </c>
      <c r="I135" s="24">
        <v>33</v>
      </c>
      <c r="J135" s="24">
        <v>205</v>
      </c>
      <c r="K135" s="24">
        <v>171</v>
      </c>
      <c r="L135" s="24" t="s">
        <v>37</v>
      </c>
    </row>
    <row r="136" spans="2:12" x14ac:dyDescent="0.25">
      <c r="D136" s="21" t="s">
        <v>20</v>
      </c>
      <c r="E136" s="23" t="s">
        <v>119</v>
      </c>
      <c r="F136" s="24">
        <v>200</v>
      </c>
      <c r="G136" s="24">
        <v>7</v>
      </c>
      <c r="H136" s="24">
        <v>5</v>
      </c>
      <c r="I136" s="24">
        <v>16</v>
      </c>
      <c r="J136" s="24">
        <v>65</v>
      </c>
      <c r="K136" s="24"/>
      <c r="L136" s="24" t="s">
        <v>120</v>
      </c>
    </row>
    <row r="137" spans="2:12" x14ac:dyDescent="0.25">
      <c r="D137" s="21" t="s">
        <v>23</v>
      </c>
      <c r="E137" s="23" t="s">
        <v>24</v>
      </c>
      <c r="F137" s="24">
        <v>30</v>
      </c>
      <c r="G137" s="24">
        <v>2</v>
      </c>
      <c r="H137" s="24">
        <v>0</v>
      </c>
      <c r="I137" s="24">
        <v>15</v>
      </c>
      <c r="J137" s="24">
        <v>73</v>
      </c>
      <c r="K137" s="24">
        <v>406</v>
      </c>
      <c r="L137" s="24" t="s">
        <v>25</v>
      </c>
    </row>
    <row r="138" spans="2:12" x14ac:dyDescent="0.25">
      <c r="D138" s="21" t="s">
        <v>23</v>
      </c>
      <c r="E138" s="23" t="s">
        <v>43</v>
      </c>
      <c r="F138" s="24">
        <v>30</v>
      </c>
      <c r="G138" s="24">
        <v>2</v>
      </c>
      <c r="H138" s="24">
        <v>1</v>
      </c>
      <c r="I138" s="24">
        <v>7</v>
      </c>
      <c r="J138" s="24">
        <v>58</v>
      </c>
      <c r="K138" s="24">
        <v>27</v>
      </c>
      <c r="L138" s="24" t="s">
        <v>44</v>
      </c>
    </row>
    <row r="139" spans="2:12" x14ac:dyDescent="0.25">
      <c r="D139" s="17" t="s">
        <v>28</v>
      </c>
      <c r="E139" s="21"/>
      <c r="F139" s="22">
        <f>SUM(F133:F138)</f>
        <v>740</v>
      </c>
      <c r="G139" s="22">
        <f t="shared" ref="G139:J139" si="26">SUM(G133:G138)</f>
        <v>34</v>
      </c>
      <c r="H139" s="22">
        <f t="shared" si="26"/>
        <v>27</v>
      </c>
      <c r="I139" s="22">
        <f t="shared" si="26"/>
        <v>87</v>
      </c>
      <c r="J139" s="22">
        <f t="shared" si="26"/>
        <v>664</v>
      </c>
      <c r="K139" s="22"/>
      <c r="L139" s="22">
        <f>L133+L134+L135+L136+L137+L138</f>
        <v>82.22999999999999</v>
      </c>
    </row>
    <row r="140" spans="2:12" ht="15.75" thickBot="1" x14ac:dyDescent="0.3">
      <c r="D140" s="18" t="s">
        <v>134</v>
      </c>
      <c r="E140" s="19"/>
      <c r="F140" s="20">
        <f>F132+F139</f>
        <v>1240</v>
      </c>
      <c r="G140" s="20">
        <f t="shared" ref="G140:J140" si="27">G132+G139</f>
        <v>58</v>
      </c>
      <c r="H140" s="20">
        <f t="shared" si="27"/>
        <v>46</v>
      </c>
      <c r="I140" s="20">
        <f t="shared" si="27"/>
        <v>157</v>
      </c>
      <c r="J140" s="20">
        <f t="shared" si="27"/>
        <v>1210</v>
      </c>
      <c r="K140" s="20"/>
      <c r="L140" s="20">
        <f>L132+L139</f>
        <v>147.54</v>
      </c>
    </row>
    <row r="141" spans="2:12" x14ac:dyDescent="0.25">
      <c r="D141" s="29"/>
      <c r="E141" s="25" t="s">
        <v>137</v>
      </c>
      <c r="F141" s="26">
        <f>F20+F31+F44+F59+F73+F87+F98+F112+F127+F140</f>
        <v>12204</v>
      </c>
      <c r="G141" s="26">
        <f t="shared" ref="G141:J141" si="28">G20+G31+G44+G59+G73+G87+G98+G112+G127+G140</f>
        <v>444</v>
      </c>
      <c r="H141" s="26">
        <f t="shared" si="28"/>
        <v>492</v>
      </c>
      <c r="I141" s="26">
        <f t="shared" si="28"/>
        <v>1650</v>
      </c>
      <c r="J141" s="26">
        <f t="shared" si="28"/>
        <v>12139</v>
      </c>
      <c r="K141" s="26"/>
      <c r="L141" s="26" t="s">
        <v>121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tmМЕНЮ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LyapkoIG</dc:creator>
  <cp:lastModifiedBy>Альфия</cp:lastModifiedBy>
  <dcterms:created xsi:type="dcterms:W3CDTF">2023-12-28T07:02:42Z</dcterms:created>
  <dcterms:modified xsi:type="dcterms:W3CDTF">2023-12-29T02:39:23Z</dcterms:modified>
</cp:coreProperties>
</file>